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Dropbox\School Finance\Data\"/>
    </mc:Choice>
  </mc:AlternateContent>
  <xr:revisionPtr revIDLastSave="0" documentId="13_ncr:1_{D7188AB1-81F5-49FB-9513-243EB051431B}" xr6:coauthVersionLast="47" xr6:coauthVersionMax="47" xr10:uidLastSave="{00000000-0000-0000-0000-000000000000}"/>
  <bookViews>
    <workbookView xWindow="-108" yWindow="-108" windowWidth="41496" windowHeight="16776" xr2:uid="{4728B05B-DEBD-FA4B-9575-B54F0608D3AD}"/>
  </bookViews>
  <sheets>
    <sheet name="Sheet1" sheetId="1" r:id="rId1"/>
  </sheets>
  <externalReferences>
    <externalReference r:id="rId2"/>
  </externalReferenc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2" i="1" l="1"/>
  <c r="C212" i="1"/>
  <c r="Q211" i="1"/>
  <c r="C211" i="1"/>
  <c r="Q210" i="1"/>
  <c r="C210" i="1"/>
  <c r="Q209" i="1"/>
  <c r="C209" i="1"/>
  <c r="Q208" i="1"/>
  <c r="K208" i="1"/>
  <c r="C208" i="1"/>
  <c r="Q207" i="1"/>
  <c r="K207" i="1"/>
  <c r="C207" i="1"/>
  <c r="Q206" i="1"/>
  <c r="K206" i="1"/>
  <c r="C206" i="1"/>
  <c r="Q205" i="1"/>
  <c r="K205" i="1"/>
  <c r="C205" i="1"/>
  <c r="Q204" i="1"/>
  <c r="K204" i="1"/>
  <c r="C204" i="1"/>
  <c r="Q203" i="1"/>
  <c r="K203" i="1"/>
  <c r="C203" i="1"/>
  <c r="Q202" i="1"/>
  <c r="K202" i="1"/>
  <c r="C202" i="1"/>
  <c r="Q201" i="1"/>
  <c r="K201" i="1"/>
  <c r="C201" i="1"/>
  <c r="Q200" i="1"/>
  <c r="K200" i="1"/>
  <c r="C200" i="1"/>
  <c r="Q199" i="1"/>
  <c r="K199" i="1"/>
  <c r="C199" i="1"/>
  <c r="Q198" i="1"/>
  <c r="K198" i="1"/>
  <c r="C198" i="1"/>
  <c r="Q197" i="1"/>
  <c r="K197" i="1"/>
  <c r="C197" i="1"/>
  <c r="Q196" i="1"/>
  <c r="K196" i="1"/>
  <c r="C196" i="1"/>
  <c r="Q195" i="1"/>
  <c r="K195" i="1"/>
  <c r="C195" i="1"/>
  <c r="Q194" i="1"/>
  <c r="K194" i="1"/>
  <c r="C194" i="1"/>
  <c r="Q193" i="1"/>
  <c r="K193" i="1"/>
  <c r="C193" i="1"/>
  <c r="Q192" i="1"/>
  <c r="K192" i="1"/>
  <c r="C192" i="1"/>
  <c r="Q191" i="1"/>
  <c r="K191" i="1"/>
  <c r="C191" i="1"/>
  <c r="Q190" i="1"/>
  <c r="K190" i="1"/>
  <c r="C190" i="1"/>
  <c r="Q189" i="1"/>
  <c r="K189" i="1"/>
  <c r="C189" i="1"/>
  <c r="Q188" i="1"/>
  <c r="K188" i="1"/>
  <c r="C188" i="1"/>
  <c r="Q187" i="1"/>
  <c r="K187" i="1"/>
  <c r="C187" i="1"/>
  <c r="Q186" i="1"/>
  <c r="K186" i="1"/>
  <c r="C186" i="1"/>
  <c r="Q185" i="1"/>
  <c r="K185" i="1"/>
  <c r="C185" i="1"/>
  <c r="Q184" i="1"/>
  <c r="K184" i="1"/>
  <c r="C184" i="1"/>
  <c r="Q183" i="1"/>
  <c r="K183" i="1"/>
  <c r="C183" i="1"/>
  <c r="Q182" i="1"/>
  <c r="K182" i="1"/>
  <c r="C182" i="1"/>
  <c r="Q181" i="1"/>
  <c r="K181" i="1"/>
  <c r="C181" i="1"/>
  <c r="Q180" i="1"/>
  <c r="K180" i="1"/>
  <c r="C180" i="1"/>
  <c r="Q179" i="1"/>
  <c r="K179" i="1"/>
  <c r="C179" i="1"/>
  <c r="Q178" i="1"/>
  <c r="K178" i="1"/>
  <c r="C178" i="1"/>
  <c r="Q177" i="1"/>
  <c r="K177" i="1"/>
  <c r="C177" i="1"/>
  <c r="Q176" i="1"/>
  <c r="C176" i="1"/>
  <c r="Q175" i="1"/>
  <c r="K175" i="1"/>
  <c r="C175" i="1"/>
  <c r="Q174" i="1"/>
  <c r="K174" i="1"/>
  <c r="C174" i="1"/>
  <c r="Q173" i="1"/>
  <c r="K173" i="1"/>
  <c r="C173" i="1"/>
  <c r="Q172" i="1"/>
  <c r="K172" i="1"/>
  <c r="C172" i="1"/>
  <c r="Q171" i="1"/>
  <c r="K171" i="1"/>
  <c r="C171" i="1"/>
  <c r="Q170" i="1"/>
  <c r="K170" i="1"/>
  <c r="C170" i="1"/>
  <c r="Q169" i="1"/>
  <c r="K169" i="1"/>
  <c r="C169" i="1"/>
  <c r="Q168" i="1"/>
  <c r="K168" i="1"/>
  <c r="C168" i="1"/>
  <c r="Q167" i="1"/>
  <c r="K167" i="1"/>
  <c r="C167" i="1"/>
  <c r="Q166" i="1"/>
  <c r="K166" i="1"/>
  <c r="C166" i="1"/>
  <c r="Q165" i="1"/>
  <c r="K165" i="1"/>
  <c r="C165" i="1"/>
  <c r="Q164" i="1"/>
  <c r="K164" i="1"/>
  <c r="C164" i="1"/>
  <c r="Q163" i="1"/>
  <c r="K163" i="1"/>
  <c r="C163" i="1"/>
  <c r="Q162" i="1"/>
  <c r="K162" i="1"/>
  <c r="C162" i="1"/>
  <c r="Q161" i="1"/>
  <c r="K161" i="1"/>
  <c r="C161" i="1"/>
  <c r="Q160" i="1"/>
  <c r="K160" i="1"/>
  <c r="C160" i="1"/>
  <c r="Q159" i="1"/>
  <c r="K159" i="1"/>
  <c r="C159" i="1"/>
  <c r="Q158" i="1"/>
  <c r="C158" i="1"/>
  <c r="Q157" i="1"/>
  <c r="K157" i="1"/>
  <c r="C157" i="1"/>
  <c r="Q156" i="1"/>
  <c r="K156" i="1"/>
  <c r="C156" i="1"/>
  <c r="Q155" i="1"/>
  <c r="K155" i="1"/>
  <c r="C155" i="1"/>
  <c r="Q154" i="1"/>
  <c r="K154" i="1"/>
  <c r="C154" i="1"/>
  <c r="Q153" i="1"/>
  <c r="C153" i="1"/>
  <c r="Q152" i="1"/>
  <c r="K152" i="1"/>
  <c r="C152" i="1"/>
  <c r="Q151" i="1"/>
  <c r="C151" i="1"/>
  <c r="Q150" i="1"/>
  <c r="K150" i="1"/>
  <c r="C150" i="1"/>
  <c r="Q149" i="1"/>
  <c r="K149" i="1"/>
  <c r="C149" i="1"/>
  <c r="Q148" i="1"/>
  <c r="K148" i="1"/>
  <c r="C148" i="1"/>
  <c r="Q147" i="1"/>
  <c r="K147" i="1"/>
  <c r="C147" i="1"/>
  <c r="Q146" i="1"/>
  <c r="K146" i="1"/>
  <c r="C146" i="1"/>
  <c r="Q145" i="1"/>
  <c r="K145" i="1"/>
  <c r="C145" i="1"/>
  <c r="Q144" i="1"/>
  <c r="K144" i="1"/>
  <c r="C144" i="1"/>
  <c r="Q143" i="1"/>
  <c r="K143" i="1"/>
  <c r="C143" i="1"/>
  <c r="Q142" i="1"/>
  <c r="K142" i="1"/>
  <c r="C142" i="1"/>
  <c r="Q141" i="1"/>
  <c r="K141" i="1"/>
  <c r="C141" i="1"/>
  <c r="Q140" i="1"/>
  <c r="K140" i="1"/>
  <c r="C140" i="1"/>
  <c r="Q139" i="1"/>
  <c r="K139" i="1"/>
  <c r="C139" i="1"/>
  <c r="Q138" i="1"/>
  <c r="K138" i="1"/>
  <c r="C138" i="1"/>
  <c r="Q137" i="1"/>
  <c r="K137" i="1"/>
  <c r="C137" i="1"/>
  <c r="Q136" i="1"/>
  <c r="K136" i="1"/>
  <c r="C136" i="1"/>
  <c r="Q135" i="1"/>
  <c r="K135" i="1"/>
  <c r="C135" i="1"/>
  <c r="Q134" i="1"/>
  <c r="K134" i="1"/>
  <c r="C134" i="1"/>
  <c r="Q133" i="1"/>
  <c r="K133" i="1"/>
  <c r="C133" i="1"/>
  <c r="Q132" i="1"/>
  <c r="K132" i="1"/>
  <c r="C132" i="1"/>
  <c r="Q131" i="1"/>
  <c r="K131" i="1"/>
  <c r="C131" i="1"/>
  <c r="Q130" i="1"/>
  <c r="K130" i="1"/>
  <c r="C130" i="1"/>
  <c r="Q129" i="1"/>
  <c r="K129" i="1"/>
  <c r="C129" i="1"/>
  <c r="Q128" i="1"/>
  <c r="K128" i="1"/>
  <c r="C128" i="1"/>
  <c r="Q127" i="1"/>
  <c r="K127" i="1"/>
  <c r="C127" i="1"/>
  <c r="Q126" i="1"/>
  <c r="K126" i="1"/>
  <c r="C126" i="1"/>
  <c r="Q125" i="1"/>
  <c r="K125" i="1"/>
  <c r="C125" i="1"/>
  <c r="Q124" i="1"/>
  <c r="K124" i="1"/>
  <c r="C124" i="1"/>
  <c r="Q123" i="1"/>
  <c r="K123" i="1"/>
  <c r="C123" i="1"/>
  <c r="Q122" i="1"/>
  <c r="K122" i="1"/>
  <c r="C122" i="1"/>
  <c r="Q121" i="1"/>
  <c r="K121" i="1"/>
  <c r="C121" i="1"/>
  <c r="Q120" i="1"/>
  <c r="K120" i="1"/>
  <c r="C120" i="1"/>
  <c r="Q119" i="1"/>
  <c r="K119" i="1"/>
  <c r="C119" i="1"/>
  <c r="Q118" i="1"/>
  <c r="C118" i="1"/>
  <c r="Q117" i="1"/>
  <c r="K117" i="1"/>
  <c r="C117" i="1"/>
  <c r="Q116" i="1"/>
  <c r="K116" i="1"/>
  <c r="C116" i="1"/>
  <c r="Q115" i="1"/>
  <c r="K115" i="1"/>
  <c r="C115" i="1"/>
  <c r="Q114" i="1"/>
  <c r="K114" i="1"/>
  <c r="C114" i="1"/>
  <c r="Q113" i="1"/>
  <c r="K113" i="1"/>
  <c r="C113" i="1"/>
  <c r="Q112" i="1"/>
  <c r="K112" i="1"/>
  <c r="C112" i="1"/>
  <c r="Q111" i="1"/>
  <c r="K111" i="1"/>
  <c r="C111" i="1"/>
  <c r="Q110" i="1"/>
  <c r="K110" i="1"/>
  <c r="C110" i="1"/>
  <c r="Q109" i="1"/>
  <c r="K109" i="1"/>
  <c r="C109" i="1"/>
  <c r="Q108" i="1"/>
  <c r="K108" i="1"/>
  <c r="C108" i="1"/>
  <c r="Q107" i="1"/>
  <c r="K107" i="1"/>
  <c r="C107" i="1"/>
  <c r="Q106" i="1"/>
  <c r="K106" i="1"/>
  <c r="C106" i="1"/>
  <c r="Q105" i="1"/>
  <c r="K105" i="1"/>
  <c r="C105" i="1"/>
  <c r="Q104" i="1"/>
  <c r="K104" i="1"/>
  <c r="C104" i="1"/>
  <c r="Q103" i="1"/>
  <c r="K103" i="1"/>
  <c r="C103" i="1"/>
  <c r="Q102" i="1"/>
  <c r="K102" i="1"/>
  <c r="C102" i="1"/>
  <c r="Q101" i="1"/>
  <c r="K101" i="1"/>
  <c r="C101" i="1"/>
  <c r="Q100" i="1"/>
  <c r="C100" i="1"/>
  <c r="Q99" i="1"/>
  <c r="K99" i="1"/>
  <c r="C99" i="1"/>
  <c r="Q98" i="1"/>
  <c r="K98" i="1"/>
  <c r="C98" i="1"/>
  <c r="Q97" i="1"/>
  <c r="K97" i="1"/>
  <c r="C97" i="1"/>
  <c r="Q96" i="1"/>
  <c r="K96" i="1"/>
  <c r="C96" i="1"/>
  <c r="Q95" i="1"/>
  <c r="K95" i="1"/>
  <c r="C95" i="1"/>
  <c r="Q94" i="1"/>
  <c r="K94" i="1"/>
  <c r="C94" i="1"/>
  <c r="Q93" i="1"/>
  <c r="K93" i="1"/>
  <c r="C93" i="1"/>
  <c r="Q92" i="1"/>
  <c r="K92" i="1"/>
  <c r="C92" i="1"/>
  <c r="Q91" i="1"/>
  <c r="K91" i="1"/>
  <c r="C91" i="1"/>
  <c r="Q90" i="1"/>
  <c r="K90" i="1"/>
  <c r="C90" i="1"/>
  <c r="Q89" i="1"/>
  <c r="K89" i="1"/>
  <c r="C89" i="1"/>
  <c r="Q88" i="1"/>
  <c r="K88" i="1"/>
  <c r="C88" i="1"/>
  <c r="Q87" i="1"/>
  <c r="K87" i="1"/>
  <c r="C87" i="1"/>
  <c r="Q86" i="1"/>
  <c r="K86" i="1"/>
  <c r="C86" i="1"/>
  <c r="Q85" i="1"/>
  <c r="K85" i="1"/>
  <c r="C85" i="1"/>
  <c r="Q84" i="1"/>
  <c r="K84" i="1"/>
  <c r="C84" i="1"/>
  <c r="Q83" i="1"/>
  <c r="K83" i="1"/>
  <c r="C83" i="1"/>
  <c r="Q82" i="1"/>
  <c r="K82" i="1"/>
  <c r="C82" i="1"/>
  <c r="Q81" i="1"/>
  <c r="K81" i="1"/>
  <c r="C81" i="1"/>
  <c r="Q80" i="1"/>
  <c r="K80" i="1"/>
  <c r="C80" i="1"/>
  <c r="Q79" i="1"/>
  <c r="K79" i="1"/>
  <c r="C79" i="1"/>
  <c r="Q78" i="1"/>
  <c r="K78" i="1"/>
  <c r="C78" i="1"/>
  <c r="Q77" i="1"/>
  <c r="K77" i="1"/>
  <c r="C77" i="1"/>
  <c r="Q76" i="1"/>
  <c r="K76" i="1"/>
  <c r="C76" i="1"/>
  <c r="Q75" i="1"/>
  <c r="K75" i="1"/>
  <c r="C75" i="1"/>
  <c r="Q74" i="1"/>
  <c r="K74" i="1"/>
  <c r="C74" i="1"/>
  <c r="Q73" i="1"/>
  <c r="K73" i="1"/>
  <c r="C73" i="1"/>
  <c r="Q72" i="1"/>
  <c r="K72" i="1"/>
  <c r="C72" i="1"/>
  <c r="Q71" i="1"/>
  <c r="K71" i="1"/>
  <c r="C71" i="1"/>
  <c r="Q70" i="1"/>
  <c r="K70" i="1"/>
  <c r="C70" i="1"/>
  <c r="Q69" i="1"/>
  <c r="K69" i="1"/>
  <c r="C69" i="1"/>
  <c r="Q68" i="1"/>
  <c r="K68" i="1"/>
  <c r="C68" i="1"/>
  <c r="Q67" i="1"/>
  <c r="K67" i="1"/>
  <c r="C67" i="1"/>
  <c r="Q66" i="1"/>
  <c r="K66" i="1"/>
  <c r="C66" i="1"/>
  <c r="Q65" i="1"/>
  <c r="K65" i="1"/>
  <c r="C65" i="1"/>
  <c r="Q64" i="1"/>
  <c r="K64" i="1"/>
  <c r="C64" i="1"/>
  <c r="Q63" i="1"/>
  <c r="K63" i="1"/>
  <c r="C63" i="1"/>
  <c r="Q62" i="1"/>
  <c r="K62" i="1"/>
  <c r="C62" i="1"/>
  <c r="Q61" i="1"/>
  <c r="K61" i="1"/>
  <c r="C61" i="1"/>
  <c r="Q60" i="1"/>
  <c r="K60" i="1"/>
  <c r="C60" i="1"/>
  <c r="Q59" i="1"/>
  <c r="K59" i="1"/>
  <c r="C59" i="1"/>
  <c r="Q58" i="1"/>
  <c r="K58" i="1"/>
  <c r="C58" i="1"/>
  <c r="Q57" i="1"/>
  <c r="K57" i="1"/>
  <c r="C57" i="1"/>
  <c r="Q56" i="1"/>
  <c r="K56" i="1"/>
  <c r="C56" i="1"/>
  <c r="Q55" i="1"/>
  <c r="K55" i="1"/>
  <c r="C55" i="1"/>
  <c r="Q54" i="1"/>
  <c r="K54" i="1"/>
  <c r="C54" i="1"/>
  <c r="Q53" i="1"/>
  <c r="K53" i="1"/>
  <c r="C53" i="1"/>
  <c r="Q52" i="1"/>
  <c r="K52" i="1"/>
  <c r="C52" i="1"/>
  <c r="Q51" i="1"/>
  <c r="K51" i="1"/>
  <c r="C51" i="1"/>
  <c r="Q50" i="1"/>
  <c r="K50" i="1"/>
  <c r="C50" i="1"/>
  <c r="Q49" i="1"/>
  <c r="K49" i="1"/>
  <c r="C49" i="1"/>
  <c r="Q48" i="1"/>
  <c r="K48" i="1"/>
  <c r="C48" i="1"/>
  <c r="Q47" i="1"/>
  <c r="K47" i="1"/>
  <c r="C47" i="1"/>
  <c r="Q46" i="1"/>
  <c r="K46" i="1"/>
  <c r="C46" i="1"/>
  <c r="Q45" i="1"/>
  <c r="K45" i="1"/>
  <c r="C45" i="1"/>
  <c r="Q44" i="1"/>
  <c r="K44" i="1"/>
  <c r="C44" i="1"/>
  <c r="Q43" i="1"/>
  <c r="K43" i="1"/>
  <c r="C43" i="1"/>
  <c r="Q42" i="1"/>
  <c r="K42" i="1"/>
  <c r="C42" i="1"/>
  <c r="Q41" i="1"/>
  <c r="K41" i="1"/>
  <c r="C41" i="1"/>
  <c r="Q40" i="1"/>
  <c r="K40" i="1"/>
  <c r="C40" i="1"/>
  <c r="Q39" i="1"/>
  <c r="K39" i="1"/>
  <c r="C39" i="1"/>
  <c r="Q38" i="1"/>
  <c r="K38" i="1"/>
  <c r="C38" i="1"/>
  <c r="Q37" i="1"/>
  <c r="K37" i="1"/>
  <c r="C37" i="1"/>
  <c r="Q36" i="1"/>
  <c r="K36" i="1"/>
  <c r="C36" i="1"/>
  <c r="Q35" i="1"/>
  <c r="K35" i="1"/>
  <c r="C35" i="1"/>
  <c r="Q34" i="1"/>
  <c r="K34" i="1"/>
  <c r="C34" i="1"/>
  <c r="Q33" i="1"/>
  <c r="K33" i="1"/>
  <c r="C33" i="1"/>
  <c r="Q32" i="1"/>
  <c r="K32" i="1"/>
  <c r="C32" i="1"/>
  <c r="Q31" i="1"/>
  <c r="K31" i="1"/>
  <c r="C31" i="1"/>
  <c r="Q30" i="1"/>
  <c r="K30" i="1"/>
  <c r="C30" i="1"/>
  <c r="Q29" i="1"/>
  <c r="K29" i="1"/>
  <c r="C29" i="1"/>
  <c r="Q28" i="1"/>
  <c r="K28" i="1"/>
  <c r="C28" i="1"/>
  <c r="Q27" i="1"/>
  <c r="K27" i="1"/>
  <c r="C27" i="1"/>
  <c r="Q26" i="1"/>
  <c r="K26" i="1"/>
  <c r="C26" i="1"/>
  <c r="Q25" i="1"/>
  <c r="K25" i="1"/>
  <c r="C25" i="1"/>
  <c r="Q24" i="1"/>
  <c r="K24" i="1"/>
  <c r="C24" i="1"/>
  <c r="Q23" i="1"/>
  <c r="K23" i="1"/>
  <c r="C23" i="1"/>
  <c r="Q22" i="1"/>
  <c r="K22" i="1"/>
  <c r="C22" i="1"/>
  <c r="Q21" i="1"/>
  <c r="K21" i="1"/>
  <c r="C21" i="1"/>
  <c r="Q20" i="1"/>
  <c r="K20" i="1"/>
  <c r="C20" i="1"/>
  <c r="Q19" i="1"/>
  <c r="K19" i="1"/>
  <c r="C19" i="1"/>
  <c r="Q18" i="1"/>
  <c r="K18" i="1"/>
  <c r="C18" i="1"/>
  <c r="Q17" i="1"/>
  <c r="K17" i="1"/>
  <c r="C17" i="1"/>
  <c r="Q16" i="1"/>
  <c r="K16" i="1"/>
  <c r="C16" i="1"/>
  <c r="Q15" i="1"/>
  <c r="K15" i="1"/>
  <c r="C15" i="1"/>
  <c r="Q14" i="1"/>
  <c r="K14" i="1"/>
  <c r="C14" i="1"/>
  <c r="Q13" i="1"/>
  <c r="K13" i="1"/>
  <c r="C13" i="1"/>
  <c r="Q12" i="1"/>
  <c r="K12" i="1"/>
  <c r="C12" i="1"/>
  <c r="Q11" i="1"/>
  <c r="K11" i="1"/>
  <c r="C11" i="1"/>
  <c r="Q10" i="1"/>
  <c r="K10" i="1"/>
  <c r="C10" i="1"/>
  <c r="Q9" i="1"/>
  <c r="K9" i="1"/>
  <c r="C9" i="1"/>
  <c r="Q8" i="1"/>
  <c r="K8" i="1"/>
  <c r="C8" i="1"/>
  <c r="Q7" i="1"/>
  <c r="K7" i="1"/>
  <c r="C7" i="1"/>
  <c r="Q6" i="1"/>
  <c r="K6" i="1"/>
  <c r="C6" i="1"/>
  <c r="Q5" i="1"/>
  <c r="K5" i="1"/>
  <c r="C5" i="1"/>
  <c r="Q4" i="1"/>
  <c r="K4" i="1"/>
  <c r="C4" i="1"/>
  <c r="Q3" i="1"/>
  <c r="K3" i="1"/>
  <c r="C3" i="1"/>
  <c r="Q2" i="1"/>
  <c r="K2" i="1"/>
  <c r="C2" i="1"/>
</calcChain>
</file>

<file path=xl/sharedStrings.xml><?xml version="1.0" encoding="utf-8"?>
<sst xmlns="http://schemas.openxmlformats.org/spreadsheetml/2006/main" count="880" uniqueCount="499">
  <si>
    <t>Case Name</t>
  </si>
  <si>
    <t>Latest Date (FULL)</t>
  </si>
  <si>
    <t>Latest Date (YEAR)</t>
  </si>
  <si>
    <t>State</t>
  </si>
  <si>
    <t>Census Region</t>
  </si>
  <si>
    <t>State #</t>
  </si>
  <si>
    <t>Case #</t>
  </si>
  <si>
    <t>Court 
(federal=2, 
state=1)</t>
  </si>
  <si>
    <t>Type of Case: 1=equity, 2=adequacy, 3=both</t>
  </si>
  <si>
    <t>Original File Date</t>
  </si>
  <si>
    <t>Year of Original File Date</t>
  </si>
  <si>
    <t>4
Final Result
Type
1=no action(dismiss, etc)
2=change finance system
3-add funding
4=other(remand,lawsuit dropped, non-$ improvements etc)</t>
  </si>
  <si>
    <t xml:space="preserve">4
Final Result Descriptions
</t>
  </si>
  <si>
    <r>
      <t xml:space="preserve">Decision Towards Current Financing System
</t>
    </r>
    <r>
      <rPr>
        <sz val="12"/>
        <color theme="1"/>
        <rFont val="Aptos Narrow"/>
        <family val="2"/>
        <scheme val="minor"/>
      </rPr>
      <t>Against/Change = 1
Uphold/No Change = 2
Remand to New Court=3
Remand to Legislative=4</t>
    </r>
  </si>
  <si>
    <r>
      <t xml:space="preserve">Funding Outcome Type
</t>
    </r>
    <r>
      <rPr>
        <sz val="12"/>
        <color theme="1"/>
        <rFont val="Aptos Narrow"/>
        <family val="2"/>
        <scheme val="minor"/>
      </rPr>
      <t xml:space="preserve">Increase Funding  (1)
No Change in Funding (0) 
Decrease Funding (-1)
</t>
    </r>
  </si>
  <si>
    <t>STRENGTH OF STATE CONSTITUTION LANGUAGE LEVEL (1-4)</t>
  </si>
  <si>
    <t>A.C., a minor by her parent and guardian v Gina Raimondo,2018</t>
  </si>
  <si>
    <t>RHODE ISLAND</t>
  </si>
  <si>
    <t>North East</t>
  </si>
  <si>
    <t>case dismissed, yet judge saw merit but had no legal ground for the case. 
The Court cannot provide the remedy Plaintiffs seek, but in denying that relief, the Court adds its voice to Plaintiffs’ in calling attention to their plea. Hopefully, others who have the power to address this need will respond appropriately.Case filed by 14 Rhode Island public school students/families to establish a right under U.S. Constitution to an education adequate to prepare them to fully participate in their constitutional rights to “voting, serving on a jury, understanding economic, social, and political systems sufficiently to make informed choices, and to participate effectively in civic activities”. The judge granted the defendants' motion to dismiss because the case had no legal ground. District Court, held that: civics education was not fundamental right under Constitution; students failed to adequately allege discrimination against suspect class</t>
  </si>
  <si>
    <t>Abbeville County School District v. State, 1999</t>
  </si>
  <si>
    <t>SOUTH CAROLINA</t>
  </si>
  <si>
    <t>South</t>
  </si>
  <si>
    <t>Reversed the dismissal of plantiff's claim and remanded for further proceddings.  Affirmed the rest.</t>
  </si>
  <si>
    <t>Abbeville County School District v. State, 2005</t>
  </si>
  <si>
    <t xml:space="preserve">In response, the legislature passed bills relating to achievment goals, reorganize and support struggling districts, funding increase by $130 per pupil, upgrade facilities, increase teacher pay. </t>
  </si>
  <si>
    <t>Abbeville v. the State of South Carolina 2014</t>
  </si>
  <si>
    <t>South Carolina Supreme Court reversed course and terminated its jurisdiction of the case, holding that the Court’s previous decision “was wrongly decided as violative of separation of powers.” trial court held section did not impose qualitative standards, and unless the Plaintiff Districts claimed that a universal system of free public schools did not exist, they could state no claim under the education clause. This Court disagreed, and held that the South Carolina Constitution requires the General Assembly to “provide for the opportunity for each child to receive a minimally adequate education.”</t>
  </si>
  <si>
    <t>Abbott v. Burke (I) 1990</t>
  </si>
  <si>
    <t>NEW JERSEY</t>
  </si>
  <si>
    <t>finance provisions of state statutory system of elementary and secondary public education were unconstitutional.the Legislature approved the Quality Education Act (QEA), which modestly increased foundation aid levels for the Abbott districts, but failed to provide parity funding.held that the Public School Education Act was unconstitutional as applied to poorer urban school districts and had to be amended to assure funding of education in poorer districts at the level of property-rich districts, that funding could not be allowed to depend on the ability of local school districts to tax, but had to be guaranteed and mandated by the state, and that the level of funding had to also be adequate to provide for the special educational needs of the poor urban districts in order to redress their extreme disadvantages. on Appeal. The total additional cost of such a system in the 1989–90 school year would have been approximately $440 million</t>
  </si>
  <si>
    <t>Abbott v. Burke (II) 1994</t>
  </si>
  <si>
    <t>The Supreme Court held that Quality Education Act (QEA) failed to assure substantial equivalence between special needs school districts and richer districts in expenditures per pupil for regular education, as required by Constitution.The court rules a second school funding law "does not adequately address the unique educational disadvantages" of the state's poor urban districts, and again orders that funding match what's available in wealthy districts. In December 1996, the Legislature enacted its second funding law – the Comprehensive Education Improvement and Financing Act or “CEIFA” – in response to the Court’s 1994 decision.</t>
  </si>
  <si>
    <t>Abbott v. Burke (III) 1997</t>
  </si>
  <si>
    <t xml:space="preserve">The Court acted quickly on the motion and in Abbott IV found CIEFA unconstitutional as applied to the urban districts. The justices ordered parity in foundation funding for the 1997-98 school year, resulting in an immediate state aid increase of $246 million. </t>
  </si>
  <si>
    <t>Abbott v. Burke (III), 1998</t>
  </si>
  <si>
    <t xml:space="preserve">students challenged constitutionality of funding plan developed by state in response to judicial mandate. The Supreme Court found plan facially constitutional but unconstitutional as applied to special needs districts (SNDs), ordered parity funding as interim remedy, and remanded for fact-finding hearings, An unprecedented series of entitlements for urban school children including: whole school reform, full-day kindergarten and preschool for all three- and four-year-olds, and a comprehensive state-managed and funded facilities program to correct code violation. Increased funding is needed to support and accompany these programs. </t>
  </si>
  <si>
    <t>Abbott v. Burke (III), 2000</t>
  </si>
  <si>
    <t>the Court accepted and directly adjudicated funding for qualified teachers, appropriate class sizes and curriculum, and other essential components of a “high quality” preschool program./ State ordered to fund all costs of facilities remediation and construction</t>
  </si>
  <si>
    <t>Abbott v. Burke, 2002</t>
  </si>
  <si>
    <t>Supreme Court held that  Department of Education (DOE) would be required to complete final draft of curriculum strategy for preschools in time for implementation workshops for upcoming school year; DOE would be required to develop corrective action plans when enrollment for preschools did not meet goals; DOE would be required to supplement Head Start and other community providers sufficient to meet state standards and retain staff; and  budget requests and DOE’ responses had to be better articulated and not based on arbitrary, pre-determined amounts.</t>
  </si>
  <si>
    <t>ACE (Alabama Coalition for Equity) v. Hunt (Folsom), 1993</t>
  </si>
  <si>
    <t>ALABAMA</t>
  </si>
  <si>
    <t>The defendant, Governor Hunt, through his counsel, has admitted that deficiencies exist in Alabama's public school system and that additional funds are needed to remedy some of the unsatisfactory conditions. The real issue here is whether these deficiencies and conditions rise to the level of deprivations of constitutional and statutory rights. In the opinion of the Court, they do.equitable and adequate educational opportunities shall be provided to all schoolchildren regardless of the wealth of the communities in which the schoolchildren reside; and sufficient training in core subjects; Alabama schoolchildren with disabilities aged 3-21 have the right to appropriate instruction and special services; n accordance with the constitutional mandates,On June 8, 1993, Governor Folsom was substituted as a defendant in place of former Governor Hunt. Governor Hunt's conviction forced him from office on April 22, 1993, and Lieutenant Governor James Folsom, Jr., became governor. The Supreme Court held that legislature was required to comply with circuit court order.</t>
  </si>
  <si>
    <t>Alabama Coalition for Equity v.Hunt &amp; Harper v.Hunt, 2002</t>
  </si>
  <si>
    <t>The supreme court of Alabama initially found for the plaintiffs; but then took up the issue again in 2002 where it dismissed the entire case, according to a paper " After the high court dismissed the case, the costing-out plan was never implemented." Supreme Court vacated its prior remand to the Circuit Court and held that merits of order vacating trial court's remedy plan and requiring legislature to formulate constitutional system of school financing were non-justiciable.</t>
  </si>
  <si>
    <t>Alaska Legisl. Council v. Dunleavy, 2019</t>
  </si>
  <si>
    <t>ALASKA</t>
  </si>
  <si>
    <t>West</t>
  </si>
  <si>
    <t xml:space="preserve">Through cross motions for summary judgment the judge declared that the governor "violated [his] duty to faithfully execute the law" when he did not execute education appropriations approved by his predecessor. The judge issued an injuction which required the governor to disburse the funds in issue. </t>
  </si>
  <si>
    <t>Alejandro Cruz-Guzman v. State of Minnesota, 2018</t>
  </si>
  <si>
    <t>MINNESOTA</t>
  </si>
  <si>
    <t>Midwest</t>
  </si>
  <si>
    <t>In the spring of 2021, the parties reached agreement on a settlement to the case. The terms of the settlement are set forth in a bill that was introduced in the Minnesota legislature. The bill would create a metro-wide student busing program, establish four new magnet schools and order racially isolated charter and district schools to integrate. The settlement, which it is estimated will cost $125 million in 2022-23, and $127 million in 2024-25, is dependent on the legislature’s enactment of the bill.  If the Legislature does not pass the bill, the case will go to trial in 2022.</t>
  </si>
  <si>
    <t>Amber Paynter v. State of New York, 2003</t>
  </si>
  <si>
    <t>NEW YORK</t>
  </si>
  <si>
    <t>On defendants' motions, Supreme Court dismissed the claims against the School Districts on the ground that plaintiffs set forth no allegations and seek no remedies against them (187 Misc 2d 227, 230-231). As to the State's motion, the court further held that plaintiffs failed to state a claim under the Education Article but had set forth viable causes of action under the Equal Protection clause and Title VI.</t>
  </si>
  <si>
    <t>Anthony Lobato, et al. v. The State of Colorado, et al., 2006</t>
  </si>
  <si>
    <t>COLORADO</t>
  </si>
  <si>
    <t xml:space="preserve">Brought in 2005, was dismissed without evidence by trial and appelate court. The SC of colorado sent it back to have a trial with evidence first. Trial court then ruled for plaintiffs, appealed directly to SC where it was ruled for the defendants. </t>
  </si>
  <si>
    <t>Araujo v. Bryant, 2019</t>
  </si>
  <si>
    <t>MISSISSIPPI</t>
  </si>
  <si>
    <t>challenging charter school funding as unconstitutional.unconstitutionally diverted public funds to charter schools. statute requiring that a school district pay a charter school an amount equal to the ad valorem tax receipts received per pupil for support of local school district did not violate constitutional provision authorizing school district to levy tax to maintain “its” schools.</t>
  </si>
  <si>
    <t>Aristy-Farer v. State of New York, 2017</t>
  </si>
  <si>
    <t>plaintiffs sufficiently pleaded deficient inputs and outputs, and causal link to inadequate state funding, with respect to New York City and Syracuse schools, but not as to other unspecified districts;plaintiffs failed to state claim that state's one-time withholding of approximately $290 million from New York City school district, as a penalty for New York City's failure to fully implement an annual professional performance review (APPR) system, resulted in failure to provide sound basic education in violation of New York Constitution.  complaint contains no allegation of causation linking the State's one-time withholding of $290 million and any alleged failure to provide a sound basic education.; case consolidated with New Yorkers for Students’ Educational Rights v. State of New York. In accordance with the directives in CFE II, “Governor Pataki issued an executive order creating the New York State Commission on Education Reform, charged with recommending, to the Executive and the Legislature, education financing and other reforms” (Campaign for Fiscal Equity, Inc. v. State of New York, 8 N.Y.3d 14, 21–22, 828 N.Y.S.2d 235, 861 N.E.2d 50 [2006] [CFE III ] ). The Commission calculated “sound basic education spending estimates for each school district” and compared that figure to the amount the State had actually spent, thereby determining “spending gaps” (id. at 23, 828 N.Y.S.2d 235, 861 N.E.2d 50 [internal quotation marks omitted] ). In New York City, the spending gap was $1.93 billion (id. at 24, 828 N.Y.S.2d 235, 861 N.E.2d 50). Supreme Court convened a judicial referee panel to determine whether these reforms complied with CFE II (id. at 25, 828 N.Y.S.2d 235, 861 N.E.2d 50). The panel modified the Commission's findings, replacing some parts of its analysis, adopting others, and ultimately determining that the spending gap in New York City was $5.63 billion, not $1.93 billion as the State had found (</t>
  </si>
  <si>
    <t>Bd. Of Educ. of City of Millville v. NJ Dept. of Ed., 2005</t>
  </si>
  <si>
    <t xml:space="preserve">Reaffirmed the state's duty to ensure full funding for the Abbott preschool program. </t>
  </si>
  <si>
    <t>Bismarck Public School District No.1 v. State, 1994</t>
  </si>
  <si>
    <t>NORTH DAKOTA</t>
  </si>
  <si>
    <t>However, because the State constitution requires agreement of four justices to declare a statute unconstitutional, the result upheld the funding system .</t>
  </si>
  <si>
    <t>Blase v. State of Illinois, 1973</t>
  </si>
  <si>
    <t>ILLINOIS</t>
  </si>
  <si>
    <t>Supreme Court held that the constitution’s education provision merely expressed a goal and did not impose an obligation on the General Assembly.</t>
  </si>
  <si>
    <t>Blue Springs R-IV School District v. School District of Kansas City, 2013</t>
  </si>
  <si>
    <t>KANSAS</t>
  </si>
  <si>
    <t>The mandate that has long-existed for Missouri's school districts is to provide a free public education to all students who attend, even when the students are nonresidents who are permitted under statutory directives to attend an out-of-district school.”  Thus, even if a receiving district “might gain in its student population as a consequence of enforcement, a Hancock violation is not shown because [the receiving district] would continue to be engaged in its existing activities and services of operating schools for students in grades K-12.</t>
  </si>
  <si>
    <t>Board of Education of Cincinnati v. Walter, 390 N.E.2d 813, 1979</t>
  </si>
  <si>
    <t>OHIO</t>
  </si>
  <si>
    <t>SC held that: (1) the appropriate standard for determining the equal protection claim was the traditional rational basis test; (2) the objective of promoting local control in making decisions concerning the nature and extent of services to be provided, encompassing not only the freedom to devote more money to education but also control over and participation in making decisions as to how local tax dollars are to be spent, was a rational basis sufficient to sustain against equal protection challenge the disparity in per pupil expenditures in Ohio's school districts, and (3) the system for financing public education did not violate the constitutional provision which requires the General Assembly to secure a thorough and efficient system of common schools.</t>
  </si>
  <si>
    <t>Board of Education of the City of Chicago v. Rauner 2017</t>
  </si>
  <si>
    <t xml:space="preserve">Plantiffs argued that pension funding rules forced Chicago, but no other districts in the state, to divert funds from education to subsidize worker pensions. Defendants argued that when pension funding is removed,CPS received 24% of education funding (more than any other district). Before the appeal was decided, an education funding reform package provided substantial additional funding to Chicago and both parties submitted a join motion for voluntary dismissal. </t>
  </si>
  <si>
    <t>Board of Education of the town of Newton v. Harrington 2018</t>
  </si>
  <si>
    <t>Judge Mary Jacobson of the Mercer County Superior Court denied state’s motion to dismiss plaintiff’s claim that the state should have filled the gap between the local tax levy and the district’s adequacy budget in the wake of the 2018 funding formula adjustments. Jersey City’s weak tax base and its loss of state aid under S.2 preclude it from fully funding its adequacy budget, which is the amount of money needed to provide a “thorough and efficient” education to every pupil in the district.</t>
  </si>
  <si>
    <t>Board of Education, Levittown v. Nyquist, 1982</t>
  </si>
  <si>
    <t xml:space="preserve">(1) existing provisions for state aid to finance public education do not violate the equal protection clause of Federal or State Constitution, </t>
  </si>
  <si>
    <t>Boyd v. State, 2019</t>
  </si>
  <si>
    <t>VERMONT</t>
  </si>
  <si>
    <t>State's Motion to dismiss denied; in 2020 SC affirmed state's position</t>
  </si>
  <si>
    <t>Bradford v. Maryland State Board of Education, 2005</t>
  </si>
  <si>
    <t>MARYLAND</t>
  </si>
  <si>
    <t>1 portion of order containing directive about timing of retiring of deficit was in the nature of an injunction and thus immediately appealable, and
2 portion of Oversight Act requiring deficit elimination was not unconstitutional on alleged basis that BCPS would have to divert funds for that purpose from educational programs.</t>
  </si>
  <si>
    <t>Brean Woods et al. v. State, 2017</t>
  </si>
  <si>
    <t>IOWA</t>
  </si>
  <si>
    <t>Plaintiff's claim was rejected. Disparity between low spending districts and high spending was 2.65% compared with prior 25%.</t>
  </si>
  <si>
    <t>Breitenfeld v. Clayton Sch. District , 2012</t>
  </si>
  <si>
    <t>MISSOURI</t>
  </si>
  <si>
    <t>Student may transfer from an unaccredited to accredited school with the unaccreditated school paying the tuition. Supreme Court  reverses the trial court's acceptance of the “impossibility” defenses advanced by the defendant school districts. the trial court's judgment is reversed</t>
  </si>
  <si>
    <t>Brigham v. State, 1997</t>
  </si>
  <si>
    <t>The legislature passed and the governor signed Act 60, which substantially equalized funding across the state by replacing local property taxes with a statewide property tax and requiring an “equalized yield” for any local taxes above the statewide level.Supreme Court, which granted motion and held that: (1) state's system of financing public education did not satisfy requirements of education clause of State Constitution; (2) state's system of financing public education violated common benefits clause of State Constitution; and (3) education and common benefits clauses require state to ensure substantial, rather than absolute, equality of educational opportunity throughout state.</t>
  </si>
  <si>
    <t>Britt v. North Carolina State Board of Education</t>
  </si>
  <si>
    <t>NORTH CAROLINA</t>
  </si>
  <si>
    <t> The North Carolina Supreme Court declined to review a State appellate court’s dismissal</t>
  </si>
  <si>
    <t>Buse v. Smith, 1976</t>
  </si>
  <si>
    <t>WISCONSIN</t>
  </si>
  <si>
    <t>Ruled that equal protection did not mean equal taxing. But that it violated tax law. Changed aid formula, removing negative aid provisions, allowing wealthy districts to spend above 110% state per pupil average. Action was brought for declaratory judgment that the negative-aid provisions of the school district financing statutes, by which certain school districts would be required to pay a portion of their property tax revenues into the general state fund for redistribution to other school districts in the state, were unconstitutional. The Supreme Court, Connor T. Hansen, J., held that the negative-aid provisions violated the state constitutional rule of uniform taxation. As to such local tax, the Uniformity Clause requires that the tax not only be uniform within the taxing district, but also that it be used for the public purpose of such local taxing district. The majority so concludes, and the cases cited support such conclusion. The writer *583 agrees with the majority that the negative aid tax, if viewed as a local tax, is unconstitutional because it mandates a local tax that, while uniform within the taxing district, is not to be used for local public purposes of such local taxing district. local tax money stays withing the local area</t>
  </si>
  <si>
    <t>Cahokia Unit School District v. Rauner, 2017</t>
  </si>
  <si>
    <t>dismissed case due to being outside the judicial funciton of determing "quality of education." determination of whether the [s]tate was fulfilling its duty of providing for a quality education was outside the judicial function. Background: School districts brought declaratory judgment action against Governor and State, seeking declaration that defendants had constitutional obligation to provide districts with the funding necessary to meet learning standards established by state Board of Education. The Circuit Court, St. Clair County, Julie Katz, J., dismissed action. Districts appealed. The Appellate Court, 156 N.E.3d 510, 441 Ill.Dec. 175, affirmed. Districts petitioned for leave to appeal as to claims against Governor, and leave to appeal was allowed.
Holding: The Supreme Court, Carter, J., held that complaint, as to Governor, did not present actual controversy that would be required for declaratory judgment.</t>
  </si>
  <si>
    <t>Caldwell v. State, 1972</t>
  </si>
  <si>
    <t>1972 trial Court found  Kansas public education funding system unconstitutional.In 1973, the legislature responded by passing the School District Equalization Act (SDEA), which established a foundation level of school funding per pupil and committed the state to fund the difference between local revenues and this target amount.</t>
  </si>
  <si>
    <t>California School Boards Association v. Michael Cohen</t>
  </si>
  <si>
    <t>CALIFORNIA</t>
  </si>
  <si>
    <t>After the court agreed with plantiff arguments that the state had unfairly manipulated, and consequentially reduced, minimum funding guarantees, the parties settled and the state issues $686 million to account for prior year underpayments.</t>
  </si>
  <si>
    <t>Campaign for Finance Equity (CFE) v. State I, 1995</t>
  </si>
  <si>
    <t xml:space="preserve"> plaintiffs lack the legal capacity to sue, reversed the dimissmal of plantiff's claims and remanded on further proceedings. </t>
  </si>
  <si>
    <t>Campaign for Finance Equity (CFE) v. State III, 2006</t>
  </si>
  <si>
    <t xml:space="preserve">The Supreme Court, Appellate Division affirmed in part and vacated in part.  The Court of Appeals held that: 1 trial court should not have confirmed referees' report which calculated anew the cost of providing sound basic education in New York City schools (vacated); 2 Governor's proposed calculation was reasonable(affirmed); and 3 part of Appellate Division order that required capital improvement plan was unnecessary (vacated). Overall win for plaintiff. Court held the jursdiction to ensure a basic education. Court left the funding rational to the governor and legislator. Should the fuding from this branch not be adequate for a basic education, an appeal or new court case could be brought. The governor and legislator approved $2.5 billion for NY state with $1.9 to New York City. </t>
  </si>
  <si>
    <t>Campaign for Quality Education v. State, 2016</t>
  </si>
  <si>
    <t>In August 2016, by a close 4-3 vote, California’s highest court declined to review the decisions of two lower courts.</t>
  </si>
  <si>
    <t>Campbell v State II, 2001</t>
  </si>
  <si>
    <t>WYOMING</t>
  </si>
  <si>
    <t>the state’s new cost-based education finance system capable of fulfilling the Wyoming constitution’s guarantee of an education “appropriate for the times.” Increased funding for construction and facilities management. Supreme Court, Lehman, C.J., held that: (1) school buildings used to educate students were to take priority in terms of capital construction funding; (2) school districts were not required to have reached bonded indebtedness of ninety percent or more of their constitutional debt limitation in order to receive state assistance for capital construction projects; and (3) federal political question doctrine did not apply to school funding action.</t>
  </si>
  <si>
    <t>Campbell v. State, 1995</t>
  </si>
  <si>
    <t>School districts sued state challenging public school finance system as unconstitutional under equal protection section of Wyoming Constitution and education article of Wyoming Constitution.Finding that the state constitution established education as the legislature’s “paramount priority,” the court directed the legislature to determine the cost of a quality education and fund it. Legislature increased funding, following court instructions and included accountability standards and assessments. Supreme Court, Golden, C.J., held that: (1) judiciary's determination of nature and extent of constitutional right to quality education does not violate separation of powers doctrine; (2) strict scrutiny standard, rather than equitable allocation/rational scrutiny standard applied to review of all components of financing system; (3) recapture component, optional mill levies component, capital construction financing component, and distribution formula resulted in funding disparities that were not cost based in violation of Wyoming Constitution; and (4) lack of financial resources is not acceptable reason for failure to provide best educational system.</t>
  </si>
  <si>
    <t>Campbell v. State, 2008 (IV)</t>
  </si>
  <si>
    <t>Ruled system was constitutional. Holdings: The Supreme Court, Kite, J., held that:
1 teacher salaries and benefits were constitutionally adequate;
2 regulation on size of public school buildings did not violate equal protection;
3 regional cost-of-living adjustment did not permit reduction of teacher salaries below what the salary model assumes is the actual cost;
4 state was not required to fund voluntary pre-schools for children younger than six years;
5 statutory scheme for capital construction of public education facilities was constitutional; and
6 School Facilities Commission (SFC) was required to provide for school facilities necessary for schools to provide educational programs prescribed by or in compliance with the law, including student activities.</t>
  </si>
  <si>
    <t>Carr v. Koch, 2012</t>
  </si>
  <si>
    <t>The Illinois Supreme Court affirmed a lower Court dismissal of the case. Taxpayers brought declaratory judgment action against Board of Education, State Superintendent of Education, and Governor, asserting that state education funding scheme violated equal protection. The Circuit Court, Sangamon County, Patrick Londrigan, J., granted defendants' motions to dismiss. Taxpayers appealed. The Appellate Court, 355 Ill.Dec. 758, 960 N.E.2d 640, affirmed. Taxpayers petitioned for leave to appeal, which was granted.
Holding: The Supreme Court, Thomas, J., held that taxpayers lacked standing to challenge constitutionality of education funding statute.</t>
  </si>
  <si>
    <t>Carrollton-Farmers v. Edgewood, 1992 (Edgewood III)</t>
  </si>
  <si>
    <t>TEXAS</t>
  </si>
  <si>
    <t>School districts and individual citizens brought suit The Supreme Court of Texas held that the new school finance system imposed an unconstitutional state property tax. The legislature passed a multi-option plan for reforming school finance. Carrollton-Farmers shall recover from the State of Texas, which shall pay, the costs in this Court. the Supreme Court, Gonzalez, J., held that: (1) public school finance system enacted in legislation levied state ad valorem tax in violation of State Constitution; (2) legislation also levied ad valorem tax without election in violation of another provision of State Constitution; (3) decision would be applied prospectively only; and (4) effect of ruling would be delayed with requirement that new system be in place by 1993–94 school year.</t>
  </si>
  <si>
    <t>Ceasar v. Pataki</t>
  </si>
  <si>
    <t>Supreme Court had concluded that no private right exists to enforce "disparate impact" regulations under Title VI. Relying upon Sandoval, the District Court ordered the dismissal of the suit on March 25, 2002. The NYCLU appealed, hoping to distinguish Sandoval from the present case. The NYCLU was forced to withdraw that appeal with prejudice on March 11, 2003, when a decision subsequent to Sandoval made it clear that the appeal could not be sustained. </t>
  </si>
  <si>
    <t>Charlet v. Legislature of the State of Louisiana, 1998</t>
  </si>
  <si>
    <t>LOUISIANA</t>
  </si>
  <si>
    <t xml:space="preserve">Ruled that the only obligation of the legislature is to create and adopt a funding formula. The Supreme Court, 701 So.2d 182, 701 So.2d 183,granted writ and remanded. The Court of Appeal, Parro, J., held that state's scheme of funding public schools did not violate state Constitution. </t>
  </si>
  <si>
    <t>Chicago Urban League v. State of Illinois, 2008</t>
  </si>
  <si>
    <t xml:space="preserve">Settlement: state board will no longer distribute cuts in state aid on an across-the-board basis whenever lawmakers fail to fully fund public education. Instead, the state board must hold a hearing and determine which districts can least afford pro-rated funding, based on a district’s needs and resources. </t>
  </si>
  <si>
    <t>Citizens for Strong Schools, Inc v. Florida State Board of Education, 2019</t>
  </si>
  <si>
    <t>FLORIDA</t>
  </si>
  <si>
    <t> The Supreme Court held that challenge to adequacy of entire K-12 system failed to present any manageable standard by which to avoid judicial intrusion into legislature's powers.</t>
  </si>
  <si>
    <t>City of Pawtucket v. Sundlun, 1995</t>
  </si>
  <si>
    <t xml:space="preserve">upheld the system: or the reasons set forth, we hold that Rhode Island's current statutory scheme for financing public education does not violate either the education clause (article 12) or the equal-protection provision (article 1, section 2) of the State Constitution. Communities brought actions against state officials seeking declaratory judgment that state's method of funding public education was unconstitutional. After cases were consolidated, the Superior Court, Providence county, Needham, J., held that state's public school financing system was unconstitutional. On appeal, the Supreme Court, Lederberg, J., held that state's statutory scheme for financing public education did not violate either education clause or equal protection provision of State Constitution.
</t>
  </si>
  <si>
    <t>Claremont New Hampshire v. Gregg, 1993</t>
  </si>
  <si>
    <t>NEW HAMPSHIRE</t>
  </si>
  <si>
    <t>Remanded back to lower court for trial. Ruled that the lower court had improperly dismissed before trial. “Property poor” school districts and school children and taxpayers from each of those districts petitioned for declaratory judgment, alleging that the system by which the state financed education violated the State Constitution. The Merrimack Superior Court, Manias, J., dismissed, and plaintiffs appealed. The Supreme Court, Brock, C.J., held that encouragement of literature clause of State Constitution imposes duty on state to provide constitutionally adequate education to every educable child in public schools in state and to guarantee adequate funding.</t>
  </si>
  <si>
    <t>Claremont v. Governor, 1997</t>
  </si>
  <si>
    <t>The legislature and governor were ordered to define the components of a constitutionally adequate education, cost them out and pay for them with taxes that were equal across the state. The New Hampshire Legislature passes and Gov. Jeanne Shaheen signs a bill establishing a statewide property tax to fund the Supreme Court mandate. It takes effect July 1, 1999. After remand, the Superior Court, Manias, J., found that educational system was constitutionally adequate. Plaintiffs appealed. The Supreme Court, Brock, C.J., held that: (1) property tax levied to fund education is a state tax, and, thus, taxing district is entire state; (2) system of financing public education through school taxes assessed in school districts was disproportionate and unreasonable within meaning of constitutional provision requiring proportional and reasonable tax assessments; and (3) state funded constitutionally adequate public elementary and secondary education is fundamental right.</t>
  </si>
  <si>
    <t>Claremont v. Governor, 1999</t>
  </si>
  <si>
    <t>Ruled the planned change to school funding system was unconstitutional. The legislature was forced to revise the funding system to have equitable phase-in and stronger accountability.Supreme Court, Brock, C.J., held that: (1) phase-in violated constitutional requirements of uniformity and equality;</t>
  </si>
  <si>
    <t>Claremont v. Governor, 2002</t>
  </si>
  <si>
    <t>After briefing and oral argument, the court ordered the state to hold school districts accountable  for both inputs and outcomes, in Claremont v. Governor, 794 A.2d 744 (2002). The state promptly enacted an accountability statute. The Supreme Court, Duggan, J., held that: (1) State's obligation to provide constitutionally adequate public education requires it to include standards of accountability; (2) to extent the minimum standards for school approval excused compliance solely based on financial conditions, they were in clear conflict with the State's duty to provide a constitutionally adequate education; and (3) New Hampshire Education Improvement and Assessment Program (NHEIAP) did not meet State's obligation to develop system to ensure delivery of constitutionally adequate education.</t>
  </si>
  <si>
    <t>Clarksdale Municipal School District v. Mississippi, 2017</t>
  </si>
  <si>
    <t>Public school districts brought action against State for declaratory, monetary, and injunctive relief, after State failed to fully fund the Mississippi Adequate Education Program (MAEP).</t>
  </si>
  <si>
    <t>Coalition for a common cents solution, et al. v. State of Iowa, et al., 2002</t>
  </si>
  <si>
    <t>In 2004, after legislative changes to the funding statues, plaintiffs and the state reached a settlement. The suit was withdrawn without prejudice.</t>
  </si>
  <si>
    <t>Coalition for Adequacy and Fairness in School Funding v. Chiles, 1996</t>
  </si>
  <si>
    <t>The trial court dismissed the complaint with prejudice. the Florida Supreme Court in Coalition for Adequacy &amp; Fairness in School Funding, Inc. v. Chiles, 680 So. 2d 400 (Fla. 1996) (“Adequacy”), determined that Article IX did not have justiciable standards for Florida courts to interpret.</t>
  </si>
  <si>
    <t>Coalition for Equitable School Funding v. State, 1991</t>
  </si>
  <si>
    <t>OREGON</t>
  </si>
  <si>
    <t>the Oregon Supreme Court held that Olsen was no longer relevant because the “people have added a new provision [to the constitution] that addresses specifically how public schools are to be funded.” </t>
  </si>
  <si>
    <t>Coalition for Justice in Education Funding, Inc V. Rell, 2010</t>
  </si>
  <si>
    <t>CONNECTICUT</t>
  </si>
  <si>
    <t xml:space="preserve">The state supreme court overturned the lower court, ruling that although there the funding system was not perfect, it was not the role of the courts to determine adequate funding. </t>
  </si>
  <si>
    <t>Columbia Falls Public Schools v. State, 2005</t>
  </si>
  <si>
    <t>MONTANA</t>
  </si>
  <si>
    <t>After wrestling with the school funding issue in its regular session and studying it further, the legislature, in a special December 2005 session called by the governor, increased funding 9 to 10 percent.</t>
  </si>
  <si>
    <t>Committee for Education Rights v. Edgar, 1996</t>
  </si>
  <si>
    <t xml:space="preserve">Despite successful legal challenges to property tax-based funding systems in several other states, the Illinois Supreme Court upheld the current funding system in both cases.Moreover, the court held that school funding was a topic exclusively for the Illinois state legislature. </t>
  </si>
  <si>
    <t>Committee for Educational Equality v. Missouri, 1994</t>
  </si>
  <si>
    <t>They added funding to the lower wealth districts. But it also changed the funding formula and implemented education reforms (assessments and standards). This new funding formula was not assessed for effectiveness. the legislature clearly acted, leaving only two possibilities, a sufficient plan or an insufficient plan. the new plan was never subject to judicial scrutiny to determine its constitutional sufficiency. Thus, requires new evidence and new pleadings Only then could the court determine if the new plan for school funding is sufficient or insufficient.</t>
  </si>
  <si>
    <t>Committee for Educational Equality v. Missouri, 2007</t>
  </si>
  <si>
    <t>The Supreme Court of Missouri held that Missouri’s public education funding formula does not violate the Missouri Constitution, nor was it an irrational or arbitrary act by the legislature to rely on the Missouri State Tax Commission’s 2004 assessment in crafting the funding formula.</t>
  </si>
  <si>
    <t xml:space="preserve">Community Coalition of South Los Angeles and Reyna Frias v. LAUSD, et al. </t>
  </si>
  <si>
    <t xml:space="preserve">Under California’s Local Control Funding Formula, schools are required to increase funding for schools over an eight-year period – particularly in districts with large concentrations of high needs students. The plaintiffs alleged that the Los Angeles School District violated this state funding formula by counting prior spending for “special education” as spending on services for low-income students, English Language Learners and foster youth. 
</t>
  </si>
  <si>
    <t>Consortium for Adequate School Funding in Georgia, Inc., et al. v. The State of Georgia, 2005</t>
  </si>
  <si>
    <t>GEORGIA</t>
  </si>
  <si>
    <t xml:space="preserve">Case was dropped by plaintiffs. </t>
  </si>
  <si>
    <t>Contoocook Valley (ConVal) Sch. Dist. v. State</t>
  </si>
  <si>
    <t>Supreme Court sent the case back to the trial court</t>
  </si>
  <si>
    <t>Council for Better Education, Inc. v. David L. Williams, 2003 &amp;  Young v. Williams, 2007 - Consolidated</t>
  </si>
  <si>
    <t>KENTUCKY</t>
  </si>
  <si>
    <t xml:space="preserve">On February 13, 2007, Judge Thomas Wingate of the Franklin Circuit Court dismissed the case, finding that there was no “objective evidence of shortcomings in Kentucky’s education system. Plaintiffs decided not to appeal. </t>
  </si>
  <si>
    <t>Council of Organizations v. State of Michigan, 2017</t>
  </si>
  <si>
    <t>MICHIGAN</t>
  </si>
  <si>
    <t>state funding may be used to reimburse private schools for complying with health and safety laws. so long as the funding is a)  “incidental” to teaching and providing educational services, b) does not support a “primary” function critical to the school’s existence and c) does not involve or result in “excessive religious entanglement.”</t>
  </si>
  <si>
    <t>Crane Elementary School District, et al. v. State of Arizona, et al.,2007</t>
  </si>
  <si>
    <t>ARIZONA</t>
  </si>
  <si>
    <t xml:space="preserve">There was a dismissal based on separation of powers by trial court. It was upheld in appelate court. The SC denied review of case, ending litigation. </t>
  </si>
  <si>
    <t>Danson v. Casey, 1979</t>
  </si>
  <si>
    <t>PENNSYLVANIA</t>
  </si>
  <si>
    <t>Dismissed the case,City school district and parents residing in the district who had children attending city schools brought suit against state officials, alleging that the statutory system by which the school district was funded violated the Pennsylvania Constitution. The Commonwealth Court, No. 781 C.D.1977, James S. Bowman, President Judge, 33 Pa.Cmwlth. 614, 382 A.2d 1238, dismissed the petition, and appeal was taken. The Supreme Court, No. 78 January Term, 1978, Roberts, J., held that: (1) in absence of any allegation that the school district had suffered any legal harm or that any Philadelphia public school student was suffering, had suffered or would suffer any legal injury as a result of the operation of the challenged financing scheme and where the petition for review did not allege that Philadelphia children were being denied an adequate or basic education but only alleged that the children were being denied a “normal program of educational services” available to other children in Pennsylvania, the allegations were insufficient to state a justiciable cause of action; (2) the sections of the Pennsylvania Constitution which provide for a thorough and efficient system of public education did not guarantee to Philadelphia schoolchildren a program of educational services identical to the program available to all other public school students in the Commonwealth, and (3) the fact that the Philadelphia school district did not have power directly to levy taxes did not violate</t>
  </si>
  <si>
    <t>Davis v. State, 2011</t>
  </si>
  <si>
    <t>SOUTH DAKOTA</t>
  </si>
  <si>
    <t xml:space="preserve">Plaintiffs did not meet the high burden of proving the current system was unconsitutional. </t>
  </si>
  <si>
    <t>Deer/Mt. Judea Sch. Dist. V. Kimbrell v Beebe, 2013</t>
  </si>
  <si>
    <t>ARKANSAS</t>
  </si>
  <si>
    <t>After a long series of procedural delays, the court rejected arguments that compliance with Act 57 had not been met, that there was no rational basis for splitting special needs transportation funding across all districts, that intrastate teacher salary disparity was not addressed in school funding, and that changess to professional development were not supported by rational basis. School District (Deer/Mt. wanted funding from school district (Hutchinson)</t>
  </si>
  <si>
    <t>Delawareans for Educational Opportunity and NAACP v. Garney, 2018</t>
  </si>
  <si>
    <t>DELAWARE</t>
  </si>
  <si>
    <t>Lower court ruled that a reassement was necessary. It took until 2021 to reach a final agreement. On Tuesday, April 13, 2021, our legal team reached the final resolution in the county track of our Delaware Public Schools litigation with Sussex County.This agreement requires the county to update those outdated property values by promising to complete a reassessment on taxable real estate in time for the tax bills that will be sent out after July 1, 2024 (fiscal year 2025). Like the other two county agreements, this reassessment will also set the stage for regular, periodic assessments moving forward, and correct the disproportionate tax burden that owners of lower-valued properties have carried for too long.</t>
  </si>
  <si>
    <t>DeRolph v. Ohio, 1997</t>
  </si>
  <si>
    <t xml:space="preserve">The Supreme Court held that the state's elementary and secondary public school financing system violates the state constitutional provision which mandates that the state provide a thorough and efficient system of common schools throughout the state.The legislature, instead of implementing an entire overhaul of the system, simply authorized more state funds to schools, about $300 million. There was also adjustments to the basic aid formula and creation of accountability standards for students and schools. </t>
  </si>
  <si>
    <t>DeRolph v. Ohio, 2000</t>
  </si>
  <si>
    <t xml:space="preserve">Despite subsequent funding increases, the court found the funding system substantially unchanged and still unconstitutional in 2000, DeRolph II. The Supreme Court, Alice Robie Resnick, J., held that the State would be granted additional time to comply with the State Constitution's requirement of a thorough and efficient system of public schools. Later, the state adopted a school-facilities funding program initiated by Governor Taft. $2.5 billion over 12 years. Other legisation created programs to support low achieving system. </t>
  </si>
  <si>
    <t>DeRolph v. Ohio, 2001</t>
  </si>
  <si>
    <t xml:space="preserve"> Supreme Court held that: (1) the funding system will be constitutional if changes ordered by the Court are implemented; (2) the state may insist on joint state-local support of primary and secondary schools; and (3) some use of local property taxes to fund public education is constitutional.Added $1.1billion for school construction with HB 640. In 2001, the state revised the funding formula and increased state funding for lower wealth districts. </t>
  </si>
  <si>
    <t>DeRolph v. Ohio, 2002</t>
  </si>
  <si>
    <t xml:space="preserve"> the Supreme Court held that a complete systematic overhaul of the school-funding system was required, to satisfy the state Constitution's requirement that the General Assembly make such provisions, by taxation or otherwise, as would secure a thorough and efficient system of common schools.The court reaffirmed the findings of DeRolph I and II but vacated DeRolph III; dropping the specific orders given to the legsitature. Also ended the courts jurisdiction in case.  </t>
  </si>
  <si>
    <t>DJ v. State of California, 2014</t>
  </si>
  <si>
    <t xml:space="preserve">Added funding and accountability system for English learning students. </t>
  </si>
  <si>
    <t>Doe v. the State of California</t>
  </si>
  <si>
    <t xml:space="preserve">Although the case never actually reached court, the case prompted the passage of Assembly Bill 1575, which established a statewide accountability system to ensure that schools do not charge schoolchildren illeagl fees in violation of their rights to a free public education. </t>
  </si>
  <si>
    <t>Douglas County School District, et al v. Michael Johanns, et al., 2005</t>
  </si>
  <si>
    <t>NEBRASKA</t>
  </si>
  <si>
    <t>The Supreme Court, held that: school district failed to allege facts showing that it was entitled to intervene as defendants to defend constitutionality of the school funding system; district's speculative allegation that it would be subjected to harm from any loss of funding was insufficient to state a direct legal right that would allow intervention; and
district was not a necessary party.</t>
  </si>
  <si>
    <t>Dover Sch. Dist. v. State, 2016</t>
  </si>
  <si>
    <t>The Court issued a permanent injunction against any future withholdings, although it denied the district’s claim to recoup funds withheld since 2009.</t>
  </si>
  <si>
    <t>Dupree v. Alma School District No.30, 1983</t>
  </si>
  <si>
    <t xml:space="preserve">The court found no legitimate state purpose and no rational relationship to educational needs in the state’s method of financing public schools. After the 1983 decision, the legislature revised its funding statutes. </t>
  </si>
  <si>
    <t>Durant vs State of Michigan, 1997</t>
  </si>
  <si>
    <t>The Court, along with four of the seven Supreme Court Justices, awarded nearly $212 million in monetary judgments, including attorney fees, to the 83 school districts and one ISD who were plaintiffs in the case. Mandamus action was filed to compel state to fund public school system in same proportion as in 1978-1979. The Supreme Court held that: (1) maintenance-of-support clause of State Constitution did not except costs related to provision of special education imposed by federal mandates; (2) maintenance-of-support clause did not except costs to state of matching federal school lunch grants; (3) moneys required to be paid under maintenance-of-support clause were not subject to reduction by executive order; (4) award of monetary damages was not precluded by concurrent grant of declaratory relief; (5) award of monetary damages was “necessary or proper relief based on a declaratory judgment” within meaning of governing rule; (6) state's liability for monetary damages was limited to underfunding during that period of time in which it was out of compliance with prior declaratory judgment of Court of Appeals; and (7) award was required to be distributed to plaintiff school districts and apportioned to taxpayers within each district if appropriate.</t>
  </si>
  <si>
    <t>Dwyer v. State of Colorado, 2014</t>
  </si>
  <si>
    <t>case dismissed, ruled that negative factor budgeting did not impact the base per pupil funding. funding decreases only impacted the total funding (takes into account increases for special programs, at-risk, etc.) Thus, maintaining base funding met state constituitonal obligation.Plaintiffs' complaint misconstrues the relationship between the negative factor and Amendment 23. By its plain language, Amendment 23 only requires increases to statewide base per pupil funding, not to total per pupil funding. We therefore hold that the negative factor does not violate Amendment 23. Accordingly, we make the rule absolute, and we remand the case to the trial court with instructions to dismiss Plaintiffs' complaint.</t>
  </si>
  <si>
    <t>Edgewood Independent School District v. Kirby, 1989</t>
  </si>
  <si>
    <t xml:space="preserve">Increased funding by $528 million on June 6, 1990. </t>
  </si>
  <si>
    <t>Edgewood Independent School District v. Kirby, 1991</t>
  </si>
  <si>
    <t xml:space="preserve">the legislature passed a new financing formula, consolidation of districts, increase to $2,200 per pupil spending immediately and rise to $2,800 in four years; new tax rate. </t>
  </si>
  <si>
    <t>Edgewood Independent School District v. Meno, 1995</t>
  </si>
  <si>
    <t>Texas Supreme Court ruled that the options plan was constitutional but that the legislature still needed to work on equalizing and improving school facilities throughout the state. The majority held that education is not a fundamental right since it is neither explicitly nor implicitly guaranteed by the U.S. Constitution. filed suit against commissioner of education William Kirby on May 23, 1984, in Travis County on behalf of the Edgewood Independent School District, San Antonio, citing discrimination against students in poor school districts. The plaintiffs charged that the state's methods of funding public schools violated at least four principles of the state constitution,</t>
  </si>
  <si>
    <t>El Centro de la Raza v. Washington, 2018</t>
  </si>
  <si>
    <t>WASHINGTON</t>
  </si>
  <si>
    <t>suit seeking declaratory judgment that Charter School Act was unconstitutional.</t>
  </si>
  <si>
    <t>Eliezer Williams, et al., vs. State of California, et al, 2004</t>
  </si>
  <si>
    <t xml:space="preserve">The case was settled in 2004, resulting in the state allocating $138 million in additional funding for standards-aligned instructional materials for schools in the first and second ranks (known as deciles) determined through the 2003 Academic Performance Index (API) Base. The settlement includes another $50 million for implementation costs and other oversight-related activities for schools in deciles one through three (2003 API Base). </t>
  </si>
  <si>
    <t>Ella T. et al, v. State Of California et al.</t>
  </si>
  <si>
    <t xml:space="preserve">Settlement: In March 2020, plaintiffs and the state reached a settlement The settlement will establish, upon passage of Governor Newsom’s budget, a $50 million block grant program for the 75 lowest-performing elementary schools in the state. The two parties reached a settlment in March 2020 following the courts ruling in favor of the plantiff. The agreement established, upon passage of Governor Newsom's budget, a $50 million block grant program for the 75 lowest-perfomring elementary schoosl in the state. </t>
  </si>
  <si>
    <t>Espinoza v. State of Arizona, 2008</t>
  </si>
  <si>
    <t>The Court dismissed Espinoza v. Arizona stating that there was insufficient evidence and no connection to testing standards and individual districts.</t>
  </si>
  <si>
    <t>Fair School Finance Council of Oklahoma v. State. 1987</t>
  </si>
  <si>
    <t>OKLAHOMA</t>
  </si>
  <si>
    <t>the Oklahoma Supreme Court upheld the State system of school funding, ruling that, although the constitution guarantees the right to a basic, adequate education, State funds do not have to be allocated on an equal per-pupil basis, and the Legislature has discretion to decide how to distribute State funds.</t>
  </si>
  <si>
    <t>Fann v. State of Arizona, 2021</t>
  </si>
  <si>
    <t>The majority concludes that if a “material” amount of Prop. 208 monies are allocated in excess of the expenditure limitations, the transfer and allocation provisions are unconstitutional in all their applications and cannot be severed to leave the remainder of Prop. 208 intact. </t>
  </si>
  <si>
    <t>Federal Way School District v. State of Washington, 2007</t>
  </si>
  <si>
    <t>found that the state constitution did not require uniform funding of staff salaries. At the same time, however, the court did hold that the state constitution mandated uniform educational content, teacher certification, instructional hour requirements and a statewide assessment system. Plaintiff claims do not meet requirements for justiciability and should be dismissed. Accordingly, we reverse.</t>
  </si>
  <si>
    <t>Gannon v. the State of Kansas, 2014</t>
  </si>
  <si>
    <t>Kansas Governor Laura Kelly signed into law in April, 2019 an education bill that will add $90 million per year ($360) over the next four years to school funding in Kansas. The bill also requires districts to produce academic performance reports on each of its schools. It also provides for an audit of district cash reserves (some  say school districts save too much of their funding).</t>
  </si>
  <si>
    <t>Gary B. v. Whitmer, 2020</t>
  </si>
  <si>
    <t>Settlement outside of court. Plaintiffs settled the case with Governor Whitmer. Under the terms of the settlement, the governor committed to immediately provide the Detroit schools an additional $3 million for literacy education, seek a further $97 million appropriation from the legislature and establish two advisory panels to consider literacy needs of students in Detroit and throughout the state. Plaintiffs then informed the Court of the settlement and said that the case was now moot and should be dismissed. Certain other defendants and the legislative leaders sought to continue the case, but in June 2020 the Sixth Circuit issued a ruling that accepted the plaintiffs’ position and dismissed the case.</t>
  </si>
  <si>
    <t>Giardino v. Colorado Board of Educ</t>
  </si>
  <si>
    <t xml:space="preserve">Case was settled when the two parties agreed to increase in funding for adequate facilities. </t>
  </si>
  <si>
    <t>Glendale Elementary School District v. State of Arizona</t>
  </si>
  <si>
    <t xml:space="preserve">The state's motion to dismiss is pending. There has been effort to "put the case on the back burner" after the Gov. Ducey announced a plan to restore funding to the state required $371 million. In addtion an $88 million budget for new school constructiona nd $35.2 million for school repairs was proposed. </t>
  </si>
  <si>
    <t>Gould v. Orr, 1993</t>
  </si>
  <si>
    <t>The Nebraska Supreme Court dismissed the case because plaintiffs’ had presented an equity claim but had not alleged that unequal funding of schools affected the quality of the education students received.</t>
  </si>
  <si>
    <t>Guinn (Governor) v Legislature of State of Nevada (Angle)</t>
  </si>
  <si>
    <t>NEVADA</t>
  </si>
  <si>
    <t>In reconciling the competing provisions of Nevada's constitutional requirements to fund education and balance the budget with the supermajority requirements for changing the tax structure, we believed that the appropriate analysis required weighing the interests protected by each provision, under the specific facts of this case, to determine whether the net benefit that accrued to one of those interests exceeded the net harm done to the other. The essential issue was whether the supermajority requirement could be improperly used by a few to challenge the majority's budget decisions, thereby preventing the Legislature from performing its other constitutional duties.The United States Supreme Court fifty years ago stated:
[E]ducation is perhaps the most important function of state and local governments.</t>
  </si>
  <si>
    <t>Hamilton County Board of Education v. Haslam, 2015</t>
  </si>
  <si>
    <t>TENNESSEE</t>
  </si>
  <si>
    <t>plaintiff claimed state’s failure to adequately and equitably fund its school system.  The lower court dismissed the case and the plantiffs voted to dismiss the case "based on advice from their legal counsel that pointed to the work state legislators have done to imporve the Basic Educaiton Plan."</t>
  </si>
  <si>
    <t>Hamilton Southeastern Schools, et al. v. Daniels, 2011</t>
  </si>
  <si>
    <t>INDIANA</t>
  </si>
  <si>
    <t>plaintiff's dropped case due to new funding formula determined outside the courts</t>
  </si>
  <si>
    <t>Hancock, et al v. Commissioner of Education, et al, 2005</t>
  </si>
  <si>
    <t>MASSACHUSETTS</t>
  </si>
  <si>
    <t xml:space="preserve">The SJC "disposed of the case in its entirety," finding that the Commonwealth is in fact meeting its duty under the education clause of the Massachusetts Constitution. </t>
  </si>
  <si>
    <t>Hart v. State, 2015</t>
  </si>
  <si>
    <t xml:space="preserve">allows public dollars to fund private education. </t>
  </si>
  <si>
    <t>Hartzell v. Connell, 1984</t>
  </si>
  <si>
    <t xml:space="preserve">Court held that CA “free school” clause forbids schools from charging fees for students to participate in extracurricular activities, regardless of whether waivers were provided to students with financial hardship or whether school districts were facing financial hardship.  Court did not determine if fee system violated  state’s equal protection clause. Court found “extracurricular activities constitute an integral component of public education”The supreme court reversed the lcd holding that the "free school" clause of the CA constitution forbids schools from charging fees for extracurricular activites. </t>
  </si>
  <si>
    <t>Helena Elementary School District No.1 v. State of Montana, 1989</t>
  </si>
  <si>
    <t>The Montana legislature responded in 1989 by adopting a foundation program with higher payments from the state to local districts and, in 1993, overhauled the formula with HB 667, this time benefiting smaller districts.</t>
  </si>
  <si>
    <t>Hoke County Bd. of Educ., et al v. State of North Carolina, 2004</t>
  </si>
  <si>
    <t xml:space="preserve">The Legislature and the State Board of Education expanded pre-kindergarten services throughout the State. Increased resources for schools including teacher pay and programs. </t>
  </si>
  <si>
    <t>Hootch v. Alaska 1975</t>
  </si>
  <si>
    <t>remended on equity issue and at a later time required the creation of rural high schools (see other issues section), thus no longer requiring rural students to go to a boarding school and live away from their families. In 1975, Anna joined as a plaintiff in a lawsuit which now officially bears her name, though many in Alaska will remember this well-known suit as the Molly Hootch case, for the Eskimo girl whose name headed the original list of plaintiffs suing the state in 1972 for failing to provide village high schools.</t>
  </si>
  <si>
    <t xml:space="preserve">Hornbeck v. Somerset County Board of Education </t>
  </si>
  <si>
    <t>Held that “the ‘thorough and efficient’ language does not mandate uniformity in per pupil funding and expenditures among the State's school districts.</t>
  </si>
  <si>
    <t>Horton v. Meskill, 1978</t>
  </si>
  <si>
    <t>In response, the legislature enacted a percentage equalizing formula and a local minimum expenditure requirement.</t>
  </si>
  <si>
    <t>Horton v. Meskill, 1982</t>
  </si>
  <si>
    <t>This court held unconstitutional the then existing statutory financing system for free public elementary and secondary school education in this state. State legislature passed the "foundation model”in 1988 and in 1989 State legislature passed theEducation Cost Sharing Plan.</t>
  </si>
  <si>
    <t>Hull v. Albrecht, 1998</t>
  </si>
  <si>
    <t xml:space="preserve">The 1997 decision agreed with the trial court that the updated funding system as a result of Roosevelt v. Bishop was unconstitutional. The legislature changed the funding system to address remaining disparities among districts.  </t>
  </si>
  <si>
    <t>Iberville Parish Sch. Bd v. Louisiana State Bd of Educ, 2018</t>
  </si>
  <si>
    <t>reversasl. allow state funding to charter schools</t>
  </si>
  <si>
    <t>Idaho Schools for Equal Educational Opportunity v. Evans (ISEEO), 1993</t>
  </si>
  <si>
    <t>IDAHO</t>
  </si>
  <si>
    <t xml:space="preserve">After ISEEO I,the Legislature made several changes to Idaho’s public school system, such as increasing publicschool appropriations and directing the State Board of Education (SBE) to develop new rules. </t>
  </si>
  <si>
    <t>Idaho Schools for Equal Educational Opportunity v. State, 1998</t>
  </si>
  <si>
    <t>The legislature passed minor facilities measures that help property-poor districts</t>
  </si>
  <si>
    <t>Idaho Schools for Equal Educational Opportunity v. State, 2004</t>
  </si>
  <si>
    <t xml:space="preserve">This struck down the legislation that limited how education finance cases are brought in the state. It did not change funding or any other funding laws. </t>
  </si>
  <si>
    <t>Idaho Schools for Equal Educational Opportunity v. State, 2005</t>
  </si>
  <si>
    <t>the Court ordered the Legislature to devise a constitutional method of funding the construction, repair, and replacement of school facilities to ensure that schools offer a safe environment conducive to learning.</t>
  </si>
  <si>
    <t>India Lynch v. State of Alabama</t>
  </si>
  <si>
    <t>Plaintiffs in this action challenge the constitutionality of Alabama's system of public elementary and secondary education, which they contend does not offer equitable and adequate educational opportunities to the schoolchildren of the state, including children with disabilities. They seek declaratory and injunctive relief from the constitutional and statutory violations alleged. Defendants deny that the public school system is unlawful and deny further that this Court is the proper forum for resolution of this dispute. Supreme Court precedent compels a conclusion that the property tax scheme embedded in Alabama's 1901 Constitution and subsequent amendments does not offend the Fourteenth Amendment's Equal Protection Clausep</t>
  </si>
  <si>
    <t>Jessy Cruz v. State of California, 2014</t>
  </si>
  <si>
    <t xml:space="preserve">A California Superior Court judge ordered the state, state board of education, and the state superintendent of public instruction to meet with LAUSD superintendent to devise a plan to remedy Jefferson High School's scheduling failures which had caused students to have less learning time. </t>
  </si>
  <si>
    <t>Joki v. State of Idaho, 2017</t>
  </si>
  <si>
    <t>complaint asks the defendants to reimburse the more than 280,000 school children in the class for fees “unconstitutionally collected” during the 2012-2013 school year.</t>
  </si>
  <si>
    <t>Jones v. Louisiana BESE</t>
  </si>
  <si>
    <t xml:space="preserve">Case that paralleled Charlet, was dismissed for similar reasoning. Legislature needs to create a funding system, does not need to be "adequate" </t>
  </si>
  <si>
    <t>Kasayulie v. State of Alaska, 1999</t>
  </si>
  <si>
    <t>parties settled  after the legislature approved funding to pay for the replacement or repair of schools in five remote Western Alaska villages.</t>
  </si>
  <si>
    <t>Ketchikan v. State, 2014</t>
  </si>
  <si>
    <t>Supreme Court reversed the superior court's decision granting summary judgment in favor of the Borough and REMAND to allow the court to enter judgment in favor of the State.</t>
  </si>
  <si>
    <t>King v. State of Iowa , 2012</t>
  </si>
  <si>
    <t xml:space="preserve">Iowa Supreme Court confirmed the trial court’s dismissal of King v. State, which the Court stated was “not a school funding case,” but rather a case claiming that the State failed to adopt educational standards and assessments, and teacher training, recruitment and retention programs. </t>
  </si>
  <si>
    <t>Knowles v. State Board of Education, 1972</t>
  </si>
  <si>
    <t xml:space="preserve">Remanded to lower court for more evidence gathering. The KS legislature changed the finance system as a result of this case. Including changing how funding was distributed and definitions of district wealth. </t>
  </si>
  <si>
    <t>Kristine Moore, et. al. v. State of Alaska, 2007</t>
  </si>
  <si>
    <t>June 26, 2012 order to dismiss case due to parties settling the action. Settlement: The parties acknowledge that the Court identified a need to remedy perceived constitutional violations through increased oversight, support and assistance to struggling schools.</t>
  </si>
  <si>
    <t>Kukor v. Grover, 1989</t>
  </si>
  <si>
    <t>The Wisconsin Supreme Court held that the funding system did not violate these particular provisions of the constitution. In 1989, in Kukor v. Grover, plaintiffs challenged the constitutionality of the State school funding system on uniformity and equal protection grounds. The Wisconsin Supreme Court held that the funding system did not violate these particular provisions of the constitution but also pointed out that plaintiffs had not brought an “adequacy” claim alleging that the State funding system was insufficient to enable school districts to meet the State’s education standards. Also in Kukor v. Grover, the Court held “…that the equal opportunity for education as defined by art. X, sec. 3, is a fundamental right.”</t>
  </si>
  <si>
    <t>Lake View School District, No. 25 v. Huckabee, 2007</t>
  </si>
  <si>
    <t xml:space="preserve">Arkansas General Assembly passed legislation that gave the public schools additional funding. </t>
  </si>
  <si>
    <t>Leandro v. State, 1997</t>
  </si>
  <si>
    <t>equal educational opportunities clause of state constitution does not require substantially equal funding or educational advantages in all school districts</t>
  </si>
  <si>
    <t>Lewis et al. v. Spagnolo et al. 1999</t>
  </si>
  <si>
    <t>The Court rejected plaintiffs’ attempt to distinguish their adequacy claim cases from Edgar and characterized the current case as “once again” asking the Court to “enter the arena of Illinois public school policy.”</t>
  </si>
  <si>
    <t>Londonderry School District v. New Hampshire, 2006</t>
  </si>
  <si>
    <t xml:space="preserve">the State has now taken sufficient steps toward satisfying its constitutional duty to render the prior dispute over HB 616 moot by establishing costing and funding legislation and creating a legislative oversight committee as an affirmative first step towards ensuring accountability.The New Hampshire Legislature met the June 30 deadline. The new adequacy definition provides content standards that schools have to meet and requires all school districts to offer an opportunity to attend kindergarten to every student.The legislation also directs a legislative committee to identify “enhanced needs” schools and propose additional resources for those schools. </t>
  </si>
  <si>
    <t>Louise Martinez v. State of New Mexico, 2018</t>
  </si>
  <si>
    <t>NEW MEXICO</t>
  </si>
  <si>
    <t>District Court stated on 7.20.2018 that Defendants will be given until April 15, 2019, to take immediate steps to ensure that New Mexico schools have the resources necessary to give at-risk students the opportunity to obtain a uniform and sufficient education that prepares them for college and career. Reforms to the current system of financing public education and managing schools should address the shortcomings of the current system by ensuring, as a part of that process, that every public school in New Mexico would have the resources necessary for providing the opportunity for a sufficient education for all at-risk students. The new scheme should include a system of accountability to measure whether the programs and services actually provide the opportunity for a sound basic education and to assure that the local districts are spending the funds provided in a way that efficiently and effectively meets the needs of at-risk students.court met again on 12.20.2018 and 2.14.2019 to review plan for compliance with final judgement order and court retaining jurisdiction on 2.14.2019</t>
  </si>
  <si>
    <t>Louise Martinez v. State of New Mexico, 2020</t>
  </si>
  <si>
    <t>Immediately determine which at-risk students and their teachers do not have a dedicated digital device and immediately provide one or ensure that one is provided to each of these students and their teachers.</t>
  </si>
  <si>
    <t xml:space="preserve">Louisiana Association of Educators v.Edwin Edwards, Governor of State of Lousiana </t>
  </si>
  <si>
    <t>The Louisiana Supreme Court held that the Legislature has the exclusive authority to determine how much money would be appropriated for the public education system. Accordingly, there is now judgment in favor of defendants and against plaintiffs vacating the judgment of the district court,</t>
  </si>
  <si>
    <t>Louisiana Federation of Teachers v. State of Louisiana, 118 So. 3d 1033, 2013 </t>
  </si>
  <si>
    <t>unconsitutional to redirect funds intended for public schools to non-public institutions</t>
  </si>
  <si>
    <t>Lujan v. Colorado Board of Eudcation, 1982</t>
  </si>
  <si>
    <t>No change because the education clause " does not require that educational expenditures per pupil in every school district be identical.”</t>
  </si>
  <si>
    <t>Maisto v. State</t>
  </si>
  <si>
    <t>The process to define and implement the appropriate remedy for plaintiffs will take time, but should be pursued in due course</t>
  </si>
  <si>
    <t>Marrero v. Commonwealth, 1998</t>
  </si>
  <si>
    <t>Held that the claims of inadequate funding and inadequate education were non-justiciable.</t>
  </si>
  <si>
    <t>Martinez v. Malloy, 2018</t>
  </si>
  <si>
    <t>Federal courts are courts of limited jurisdiction, with the power to hear only cases and controversies within the scope of Article III of the United States Constitution</t>
  </si>
  <si>
    <t>Matanuska Susitna Borough School District v. State of Alaska 1997</t>
  </si>
  <si>
    <t>The Supreme Court, held plaintiffs failed to establish foundation for equal protection challenge</t>
  </si>
  <si>
    <t>Mc Duffy v. Secretary of the Executive office of Education, 1993</t>
  </si>
  <si>
    <t>Massachusetts Supreme Judicial Court held that the constitution’s education clause imposes a duty on the Commonwealth to ensure the education of all children and declared that the funding system violated that duty. In response, the State adopted a new school funding system that improved equity and opportunity.</t>
  </si>
  <si>
    <t>McCleary v. State, 2012</t>
  </si>
  <si>
    <t>"The state must amply provide for the education of all Washington children as the state's first and highest priority before any other state programs or operations" The ruling also clarified that "amply provide" means "considerably more than adequate" and that the state must provide for "each and every child" in Washington. In stating that education funding must come from a "dependable and regular tax source" the court indicated that local property taxes should only be used for "encrichment" activities that go behond the basic education mandate.</t>
  </si>
  <si>
    <t>McCleskey v. Kimbrell, 2012</t>
  </si>
  <si>
    <t>After two relatively wealthy districts were forced to re-distribute taxes exceeding the per-pupil foundation amount, they sued the state. As one dissenting Chief Justice wrote, the ruling in favor of the wealthy districts "obliterated" the state's "carefully crafted constitutional system of state-funded public education."</t>
  </si>
  <si>
    <t>McDaniel v. Thomas, 1981</t>
  </si>
  <si>
    <t>no requirement to equalize educational opportunities between districts.</t>
  </si>
  <si>
    <t>Milliken v. Green, 1973</t>
  </si>
  <si>
    <t xml:space="preserve">Wealthy tax districts can raise more school funding and keep these funds in their district. </t>
  </si>
  <si>
    <t>Mock v. State of Kansas, 1991</t>
  </si>
  <si>
    <t>directive to spend more money on students of low socioeconomic status</t>
  </si>
  <si>
    <t xml:space="preserve">Montana Quality Education Coalition v Montana, Consent Decree 2012 </t>
  </si>
  <si>
    <t>Through negotiations with Governor Schweitzer and Attorney General Bullock, MQEC and the State entered into a consent decree which restored full funding to Montana's public schools.</t>
  </si>
  <si>
    <t>Montana Rural Ed. Association v. Montana, 1993</t>
  </si>
  <si>
    <t>The Court ruled the suits moot as a result of HB 667, though plaintiffs were given an opportunity to amend their claims.</t>
  </si>
  <si>
    <t>Montoy v State of Kansas, 2003</t>
  </si>
  <si>
    <t>remanded to legislator to address funding gaps</t>
  </si>
  <si>
    <t>Montoy v. State of Kansas, 2004</t>
  </si>
  <si>
    <t xml:space="preserve">Other programs not required by the Constitution may ultimately face termination or reduction if the Legislature elects to provide no additional revenue and adequate funds are not otherwise available to provide for constitutionally mandated education. This order of restraint shall command the individuals and classes of individuals served to cease and desist the expenditure of funds under all education funding statutes for the purposes of operating schools. </t>
  </si>
  <si>
    <t>Montoy v. State of Kansas, 2005</t>
  </si>
  <si>
    <t>The Kansas Supreme Court held that the legislature’s appropriation of $142 million in response to the Montoy II decision was not sufficient to bring the state’s school finance system into compliance with its duty under the state constitution to provide "suitable provision" for education. The Court required the legislature to increase the funding level by $285 million above the prior year’s level by July 1, 2005.</t>
  </si>
  <si>
    <t>Montoy v. State of Kansas, 2006</t>
  </si>
  <si>
    <t xml:space="preserve">The SC ruled that the updated funding system that was created after Montoy II and III ruling was constitutional. </t>
  </si>
  <si>
    <t>Morath v. The Texas Taxpayer and Student Fairness Coalition et al, 2016</t>
  </si>
  <si>
    <t>Supreme Court held: state constitutional requirement of “general diffusion of knowledge” does not require adequate funding; “</t>
  </si>
  <si>
    <t>Mussotte v. Peyser,2019</t>
  </si>
  <si>
    <t>education funding legislation, the Student Opportunity Act (“SOA”, which was signed into law November 26th, 2020. The Act provides roughly $1.4 billion more in funding than under the previous system.</t>
  </si>
  <si>
    <t>NAACP v. Minnesota, 2000</t>
  </si>
  <si>
    <t xml:space="preserve">Parties settled the case. The agreement created a new accountability system for the Minneapolis schools and expanding the access of low-income families to magnet and suburban schools. This included funding for busing to new schools. </t>
  </si>
  <si>
    <t>Nebraska Coalition for Educational Equity and Adequacy (Coalition) v. Heinenman</t>
  </si>
  <si>
    <t>No change. no qualitative, constitutional standards for public schools that Supreme Court could enfo</t>
  </si>
  <si>
    <t>New York State United Teachers v. the State of New York, 2017</t>
  </si>
  <si>
    <t>dismissed plantiff's claim of unconstitutional to apply tax cap on funding of public schoolsmotion to dismiss from state granted</t>
  </si>
  <si>
    <t>Northshore School District No. 417 v. Kinnear, 84 Wash.2d 685, 19, 1974</t>
  </si>
  <si>
    <t>Supreme court found against plaintiff's who claim  financing scheme operates to the disadvantage of suspect classes and interferes with the exercise of fundamental rights and liberties. It is argued that the system violates the Equal Protection Clause of the Fourteenth Amendment</t>
  </si>
  <si>
    <t>Oklahoma Education Association, et al v. State of Oklahoma, ex rel., 2007</t>
  </si>
  <si>
    <t xml:space="preserve">The defendants filed motions to dismiss. The district court granted the motions and dismissed the suit with prejudice finding (1) the plaintiffs lack standing, (2) the issues present non-justiciable political questions, (3) a judicial determination of the issues would violate the separation of powers provisions of the Oklahoma Constitution, and (4) the legislative leaders are immune from suit. This Court retained the appeal. </t>
  </si>
  <si>
    <t>Olsen v. State, 1976</t>
  </si>
  <si>
    <t>The Oregon Supreme Court declined to find that education was a fundamental right under the Oregon Constitution</t>
  </si>
  <si>
    <t>Olson v. Guindon, 2009</t>
  </si>
  <si>
    <t>Court reviewed the Stipulation of the parties, whereby they agreed there are no further issues to be litigated in this matter,</t>
  </si>
  <si>
    <t>Pauley v. Bailey, 1984</t>
  </si>
  <si>
    <t>WEST VIRGINIA</t>
  </si>
  <si>
    <t> The legislature established a state office to perform school reviews. Created accountability standards, increased funding marginally.  </t>
  </si>
  <si>
    <t>Pauley v. Kelly, 1979</t>
  </si>
  <si>
    <t>Ordered legislature to develop educational funding plan. High court held poor school system in Lincoln County was product of present school financing system as they alleged; (2) the mandatory requirements of a “thorough and efficient system of free schools,” make education a fundamental, constitutional right in West Virginia; (3) under equal protection guarantees, any discriminatory classification in state's educational financing system cannot stand unless state can demonstrate some compelling state interest to justify the unequal classification, and (4) the “thorough and efficient” clause contained in West Virginia Constitution requires that Legislature develop certain high quality statewide educational standards, and if these values are not being met it must be ascertained that failure is not a result of inefficiency and failure to follow existing school systems.</t>
  </si>
  <si>
    <t>Paynter v. State </t>
  </si>
  <si>
    <t>decisions in favor of defendant;  state had no responsibility, under Education Article, to change demographic composition of student bodies. Plantiff's alleged  that, due to high levels of poverty concentration and racial isolation, their schools did not deliver sound basic education required by Education Article of State Constitution</t>
  </si>
  <si>
    <t>Pendleton School District v. State of Oregon, 2006</t>
  </si>
  <si>
    <t>the Oregon Supreme Court concluded that Article VIII, section 3 of the constitution requires the Legislature to establish free public schools that will provide a basic education. The Court also held that Article VIII, section 8, added to the constitution by voters in 2000, “imposes an absolute duty on the legislature to appropriate a specified level of funding for the public school system.” However, the Court found that section 8 also allows the Legislature merely to publish a report on any insufficiency and does not give the Court the authority to order the State to provide sufficient funding.</t>
  </si>
  <si>
    <t xml:space="preserve">Pennsylvania Association of Rural and Small Schools v. Ridge, 1999 </t>
  </si>
  <si>
    <t>Plaintiff had non-justiciable claim</t>
  </si>
  <si>
    <t>Philip-Anthony Bonner, et al v. Mitch Daniels, Governor of the State of Indiana, et al, 2009</t>
  </si>
  <si>
    <t>In favor of defendant; state's public education finance scheme did not violate Equal Privileges or Due Course of Law Clauses of Indiana Constitution.</t>
  </si>
  <si>
    <t>Reed v. State of California  2010</t>
  </si>
  <si>
    <t>On 05/13/210 case was settled with court approval, adding funding to school districts for administrative and teacher support. On April 8, 2014, ACLU SoCal, co-counsel, UTLA, LAUSD and the Partnership for Los Angeles Schools reached a historic agreement to support 37 schools struggling with high teacher turnover and student drop-out rates and low API scores.</t>
  </si>
  <si>
    <t>Renee v. Duncan, 2012</t>
  </si>
  <si>
    <t>So long as Section 163 remains in effect, an alternative-route teacher who “demonstrates satisfactory progress toward full certification” is a “highly qualified teacher” within the meaning of NCLB.a teacher may be considered fully certified, and thus “highly qualified,” within the meaning of NCLB, if the teacher “[i]s participating in an alternative route to certification program”  Thus, plaintiff's claim is has no standing.</t>
  </si>
  <si>
    <t>Richland County v. Campbell, 1988</t>
  </si>
  <si>
    <t>The South Carolina Supreme Court affirmed a circuit court’s dismissal of a lawsuit challenging the constitutionality of the state’s public school funding system</t>
  </si>
  <si>
    <t>Robinson v. Cahill, 1975</t>
  </si>
  <si>
    <t xml:space="preserve">Courts direct legislature to remedy unconstitutonal financing of public schools that harms poor tax paying districts. Gov. Brendan T. Byrne signs the state income-tax law, intended to provide money needed under the school-aid formula. This added funding for the 1975 legislation. </t>
  </si>
  <si>
    <t>Robinson v. Cahill, 1976</t>
  </si>
  <si>
    <t xml:space="preserve">Gov. Brendan T. Byrne signs the state income-tax law, intended to provide money needed under the school-aid formula. This added funding for the 1975 legislation. </t>
  </si>
  <si>
    <t>Robles-Wong, et al. v. State of California, 2016</t>
  </si>
  <si>
    <t xml:space="preserve">In August 2016, by a close 4-3 vote, California’s highest court declined to review the decisions of two lower courts. Thus, held belief that equity and adequacy is tied to funding and resources not educational quality/ outcomes. </t>
  </si>
  <si>
    <t>Rodriguez v. San Antonio Independent School District, 1973</t>
  </si>
  <si>
    <t>each district's schools at local level bore a rational relationship to legitimate state purpose and did not violate equal protection clause of the Fourteenth Amendment.</t>
  </si>
  <si>
    <t>Roosevelt v.Bishop, 1994</t>
  </si>
  <si>
    <t>Arizona Supreme Court found the funding system unconsitutional; In response, the State implemented a new funding system that improved school facilities and equipment in all districts.</t>
  </si>
  <si>
    <t>Roosevelt v.State of AZ, 2004</t>
  </si>
  <si>
    <t>Funding cuts did not violate constitutional obligation to provide for the establishment and maintenance of a general and uniform public school system. Reversed in favor of defendants (State).</t>
  </si>
  <si>
    <t>Rosalie Bacon v. New Jersey Department of Education. 2008</t>
  </si>
  <si>
    <t>we direct the Commissioner to comply with the Board's final decision and proceed forthwith to design and perform a needs assessment of each of the Bacon districts, to be completed within six months, and based thereon, to further determine whether, in light of the proven educational deficits already found by the Board, the Act's remedial measures afford students in the Bacon districts the thorough and efficient education to which they are constitutionally entitled. In its assessment of appellants' needs and the Act's remedial impact thereon, the Department shall afford appellants a full and fair opportunity</t>
  </si>
  <si>
    <t>Rose v. The Council for Better Education, Inc., 1989</t>
  </si>
  <si>
    <t>the court essentially invalidated the entire system and ordered the legislature to start over. Funding increased dramatically. All schools have adopted at least some of the education reforms.</t>
  </si>
  <si>
    <t>S.S. v. State of Michigan, 2012</t>
  </si>
  <si>
    <t>Plaintiffs sought the immediate implementation of the “right to read” provision, including the creation of a process to assess compliance with literacy standards and initiatives to ensure remediation reading teachers have with the proper training. While the lower court agreed the appelate and supreme court ruled that jurisdiciotn for ensuring a right to read rests with the district and not the court. Court of Appeals,indicated that  the issues raised in plaintiffs’ complaint were non-justiciable.  Ccourt reasoned, education was not a fundamental interest under the state constitution and the ultimate responsibility concerning the “actual intricacies” of providing education rested with each district.</t>
  </si>
  <si>
    <t>School Administrative District No. 1 v. Commissioner, 1995</t>
  </si>
  <si>
    <t>MAINE</t>
  </si>
  <si>
    <t>Supreme Court stated “education is perhaps the most important function of state and local governments,”  under our Constitution, the level of state support is largely a matter for the Legislature. Therefore, whether the funding reduction amendments to the School Finance Act are wise or not, and whether they are the best means to achieve the desired result, is a matter for the Legislature and not this Court.</t>
  </si>
  <si>
    <t>School Board of Miami-Dade County v. King, 2007</t>
  </si>
  <si>
    <t>No change. Plaintiff failed to state a cause of action</t>
  </si>
  <si>
    <t>Scott v. Commonwealth, 1994</t>
  </si>
  <si>
    <t>VIRGINIA</t>
  </si>
  <si>
    <t>The Virginia Supreme Court declared education a fundamental right under the State constitution, but also held that the constitution does not require equal per-pupil funding or equal programs in school districts across the state.</t>
  </si>
  <si>
    <t>Seattle II</t>
  </si>
  <si>
    <t>Legislature revised the Basic Education Act to include these programs and services and to fund them.</t>
  </si>
  <si>
    <t>Seattle Sch. Dist. v. State,  1978</t>
  </si>
  <si>
    <t xml:space="preserve"> The Court directed the Legislature to define the basic education to which students are entitled and fund it through dependable revenues. The Legislature passed the Basic Education Act to comply with the Court decision.</t>
  </si>
  <si>
    <t>Serrano v. Priest, 1971</t>
  </si>
  <si>
    <t xml:space="preserve">The judgment of the lower court was reversed in favor of the plaintiff </t>
  </si>
  <si>
    <t>Sheff v. O'Neill, 1996</t>
  </si>
  <si>
    <t>Since the Connecticut Supreme Court ruled in 1996 that the extreme racial segregation between the predominately Black, Latinx, and low-income schools in Hartford, and the overwhelmingly white and high- or middle-income schools in the surrounding suburbs violated the Connecticut State Constitution, a number of agreements between the plaintiffs and the state resulted in the establishment of nearly 40 inter-district magnet schools, and a robust Open Choice program that allows Hartford students to transfer to suburban schools. Today, over 56% of Hartford students attend a magnet or Open Choice school. Overall settlements called for a mix of existing programs, creating new magnet and charter schools, increasing support for the programs and collecting data on progress.</t>
  </si>
  <si>
    <t>Siegelman v. Alabama Association of School Boards. 2001</t>
  </si>
  <si>
    <t>Alabama has a program based budget, not a line item budget.  In other words, “there is no line item in the Appropriations Act for salaries.” Teacher salaries may not be reduced to balance the budget. </t>
  </si>
  <si>
    <t>Silver et al vs. The Halifax County Board of Commissioners, 2018</t>
  </si>
  <si>
    <t xml:space="preserve"> Supreme Courtheld that the state constitutional obligation to provide a sound basic education belongs to the State, not a county board of commissioners.</t>
  </si>
  <si>
    <t>Skeen v. State, 1993</t>
  </si>
  <si>
    <t>Change in funding system after lower court ruled for plaintiffs, including:  created and funded a debt-service-equalization program over a 3-year phase-in period, and lowered the cap on referendum revenue from 35 to 30
percent of the general education formula allowance. After legislative changes the case was dismissed by SC. In Skeen v. State, 505 N.W.2d 299 (Minn.1993), the Minnesota Supreme Court considered a complaint attacking educational financing, despite the fact that plaintiffs conceded they were receiving an adequate education. Id. at 315. Nevertheless, the Court ultimately held that the funding system, while not perfect, withstood constitutional scrutiny under Minnesota's equivalent of our T &amp; E clause and equal protection. Id. at 318. So, changes made due to legislators, no supreme court decisoin.</t>
  </si>
  <si>
    <t>Student v. Driscoll, 2002</t>
  </si>
  <si>
    <t xml:space="preserve">upheld requirement of high school MCAS test; not related to school funding; related to testing requirements </t>
  </si>
  <si>
    <t>Tennessee Small School Systems v. McWheter, 2002</t>
  </si>
  <si>
    <t xml:space="preserve">Revised funding system. The legislature, at the regular 1992 session, enacted the Educational Improvement Act of 1992. That Act incorporated the BEP, with significant amendments affecting teacher salary increases and funding. Legislation adopting the BEP provided that full funding be phased in, beginning with the 1992-93 fiscal year. The state in response to the Small Schools II ruling, increased teacher salaries based on the BEP formula.  </t>
  </si>
  <si>
    <t>Thompson v. Engelking, 1975</t>
  </si>
  <si>
    <t xml:space="preserve">Reveresd lower court. Ruled that the constitution does not require equal per-pupil spending. </t>
  </si>
  <si>
    <t>Tomblin v. Gainer, 2000</t>
  </si>
  <si>
    <t xml:space="preserve"> the Legislature revised the education funding system, including funds for more personnel, updated materials and facilities, etc. </t>
  </si>
  <si>
    <t>Unified School District No. 229 v. State, 1994</t>
  </si>
  <si>
    <t xml:space="preserve">the Kansas Supreme Court found the new funding system which redistributed tax funds from wealthy district to poor and more needy districts constitutional.  </t>
  </si>
  <si>
    <t>Unique Brown v. State of New York, 2015</t>
  </si>
  <si>
    <t>Court held that if the traditional public school system offers students a sound basic education, “then the constitutional mandate is satisfied,” indicating that students who choose to go outside that system by attending charter schools that are “governed by an independent, self-selecting board of trustees and are exempt from a multitude of rules and regulations that are applicable to traditional public schools,” do so without constitutional protection. providing more funding to charter schools cannot be considered a proper remedy for such a deficiency because” to divert public education funds away from the traditional public schools and towards charter schools would benefit a select few at the expense of the “common schools, wherein all the children of this State may be educated. judgment should be granted to defendant declaring that defendant's charter school funding scheme has not been shown in this case to be unconstitutional.</t>
  </si>
  <si>
    <t>Vergara v. State of California</t>
  </si>
  <si>
    <t xml:space="preserve">plaintiffs failed to show that the teacher tenue resulting in placement of ineffective teachers  inevitably causes a certain group of students to receive an inferior education. </t>
  </si>
  <si>
    <t>Vincet v. Voight, 2000</t>
  </si>
  <si>
    <t> The Wisconsin Supreme Court noted that plaintiffs did not claim that “…children lack a basic education in any school district.” The circuit court also determined that the school finance system does not violate equal protection. The court repeatedly noted that the Plaintiffs and Intervening Plaintiffs failed to give virtually any evidence relating to the quality of education students receive in Wisconsin, and therefore, the court could not ascertain whether students are being deprived of their right to an education.</t>
  </si>
  <si>
    <t>Washakie v. Herschler, 1980</t>
  </si>
  <si>
    <t xml:space="preserve">the Wyoming Supreme Court held that the State’s system of financing public education, based primarily on local property taxes and resulting in low-wealth school districts receiving less revenue per student than high-wealth districts, violated the Wyoming Constitution. Funding system was changed with tax method adjusted and guaranteed minimum level of spending. </t>
  </si>
  <si>
    <t>West Orange-Cove Consolidated ISD v. Neeley, 2005</t>
  </si>
  <si>
    <t xml:space="preserve">the court ruling the Texas school finance system unconstitutional on the basis of violating the state property tax clause. Removed limit for local taxe rates to be $1.50 per $100 of assessed value. </t>
  </si>
  <si>
    <t>William Milliken (Governor) v. Allison Green (State Treasurer), 1973</t>
  </si>
  <si>
    <t>the Michigan Constitution does not prohibit a school district from levying taxes to support a level of expenditure for the education of students in the district beyond the level of expenditure in other districts. Nor does the Michigan Constitution oblige the Legislature to supplement the revenues the other districts are able and willing to raise to bring the level of their expenditures up to the level of the district taxing and spending the most, or, failing that, to require the higher taxing and spending districts to reduce their tax levies and expenditures to a level the other districts, as supplemented by whatever appropriations the Legislature is willing to provide, can or are willing to maintain.</t>
  </si>
  <si>
    <t>William Penn School District v. Pennsylvania Department of Education, 2017</t>
  </si>
  <si>
    <t>The PA Supreme Court reversed lower courts determination, stating that the arguments did pose legal questions that should be answered by a court. On August, 21, 2018, Commonwealth Court Judge Robert Simpson ruled that the case is not mute and that it can now proceeed to trial.</t>
  </si>
  <si>
    <t>Williston Public School District No. 1, et al. v. State of North Dakota, 2016</t>
  </si>
  <si>
    <t>awarded teacher back pay for hours worked but not paid for.</t>
  </si>
  <si>
    <t>Withers v. State, 2000</t>
  </si>
  <si>
    <t>phase in period to equalize funding between weathy and poor districts allowed to be phased in by Supreme Court decisoin</t>
  </si>
  <si>
    <t>Woonsocket School Committee et al. v. Lincoln Chafee et al., 2014</t>
  </si>
  <si>
    <t>The Court held that education was not a fundamental right in Rhode Island, and found that the State’s separation of powers doctrine means that the Legislature, not the courts, determines the adequacy of education and education funding. </t>
  </si>
  <si>
    <t>Zeyen v. Boise Sch. Dist # 1 et al, 2022</t>
  </si>
  <si>
    <t>case review denied due to lack of  5 parents and students failed to sufficiently describe how their claims satisfied commonality, typicality, and adequacy of representation requirements for class action certification;
6 under proposed class certification, questions of individual fee reimbursement would inevitably overwhelm questions common to the class; and 7 two-year limitations period for personal injury actions under Idaho law, rather than limitations period under Idaho's inverse condemnation statute, applied.</t>
  </si>
  <si>
    <t>Zuni School District v. Department of Education, 1999</t>
  </si>
  <si>
    <t xml:space="preserve">The court, in a 5-4 decision, rejected the northwestern New Mexico districts' arguments that federal education officials deliberately shortchanged them by using the wrong public school funding formula.In 2001 the state settled on a $400 million capital program and created a new capital funding system intended to establish a standards-based adequacy level for facilities in all districts. </t>
  </si>
  <si>
    <t>California School Boards Association v. Stephenshaw</t>
  </si>
  <si>
    <t>A1</t>
  </si>
  <si>
    <t>Rand v. State of New Hampshire</t>
  </si>
  <si>
    <t>A2</t>
  </si>
  <si>
    <t>New Yorkers for Students' Educational Rights v. State of New York</t>
  </si>
  <si>
    <t>A3</t>
  </si>
  <si>
    <t>Lawsuit dropped due to settlement agreement. In April 2023, New York funds the Foundation Aid Formula more fully.</t>
  </si>
  <si>
    <t>IntegrateNYC v. State of New York</t>
  </si>
  <si>
    <t>A4</t>
  </si>
  <si>
    <t>TBD</t>
  </si>
  <si>
    <t>Wahkiakum School district v. State of Washington</t>
  </si>
  <si>
    <t>A5</t>
  </si>
  <si>
    <t>12/28/2021</t>
  </si>
  <si>
    <t>Wyoming Teachers Association v. State of Wyoming</t>
  </si>
  <si>
    <t>A6</t>
  </si>
  <si>
    <t>Final Ruling (Plaintiff =1, Defendant = 2, Remanded to other court =3)</t>
  </si>
  <si>
    <t>California Supreme Court affirmed; mandate-offset scheme constitutional; no change ordered</t>
  </si>
  <si>
    <t>New Hampshire Supreme Court upheld SWEPT; reversed lower court; no change to funding system.</t>
  </si>
  <si>
    <t>Washington Supreme Court unanimously ruled the state is not solely responsible for school construction costs; districts and the state must share responsibility</t>
  </si>
  <si>
    <t>district court held system unconstitutional; State has appealed to Wyoming Supreme Court</t>
  </si>
  <si>
    <t>Appellate Division reinstated claims; case proceeds; further appeal pending.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</si>
</sst>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7">
    <font>
      <sz val="12"/>
      <color theme="1"/>
      <name val="Aptos Narrow"/>
      <family val="2"/>
      <scheme val="minor"/>
    </font>
    <font>
      <u/>
      <sz val="12"/>
      <color theme="10"/>
      <name val="Aptos Narrow"/>
      <family val="2"/>
      <scheme val="minor"/>
    </font>
    <font>
      <b/>
      <sz val="11"/>
      <color theme="1"/>
      <name val="Aptos Narrow"/>
      <family val="2"/>
      <scheme val="minor"/>
    </font>
    <font>
      <b/>
      <sz val="11"/>
      <color theme="1"/>
      <name val="Calibri (Body)"/>
    </font>
    <font>
      <sz val="11"/>
      <color theme="1"/>
      <name val="Source Sans Pro"/>
      <family val="2"/>
    </font>
    <font>
      <sz val="11"/>
      <name val="Aptos Narrow"/>
      <family val="2"/>
      <scheme val="minor"/>
    </font>
    <font>
      <sz val="12"/>
      <color theme="1"/>
      <name val="Calibri"/>
      <family val="2"/>
    </font>
  </fonts>
  <fills count="4">
    <fill>
      <patternFill patternType="none"/>
    </fill>
    <fill>
      <patternFill patternType="gray125"/>
    </fill>
    <fill>
      <patternFill patternType="solid">
        <fgColor rgb="FFFFFF00"/>
        <bgColor indexed="64"/>
      </patternFill>
    </fill>
    <fill>
      <patternFill patternType="solid">
        <fgColor theme="9"/>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23">
    <xf numFmtId="0" fontId="0" fillId="0" borderId="0" xfId="0"/>
    <xf numFmtId="49" fontId="2"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center" vertical="center" wrapText="1"/>
    </xf>
    <xf numFmtId="164" fontId="2" fillId="0" borderId="0" xfId="0" applyNumberFormat="1" applyFont="1" applyAlignment="1">
      <alignment horizontal="center" vertical="center" wrapText="1"/>
    </xf>
    <xf numFmtId="0" fontId="2" fillId="3" borderId="0" xfId="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64" fontId="0" fillId="0" borderId="0" xfId="0" applyNumberFormat="1" applyAlignment="1">
      <alignment horizontal="center" vertical="center" wrapText="1"/>
    </xf>
    <xf numFmtId="1" fontId="0" fillId="0" borderId="0" xfId="0" applyNumberFormat="1" applyAlignment="1">
      <alignment horizontal="center" vertical="center" wrapText="1"/>
    </xf>
    <xf numFmtId="14" fontId="0" fillId="0" borderId="0" xfId="0" applyNumberFormat="1" applyAlignment="1">
      <alignment horizontal="center" vertical="center" wrapText="1"/>
    </xf>
    <xf numFmtId="49" fontId="0" fillId="0" borderId="0" xfId="0" applyNumberFormat="1" applyAlignment="1">
      <alignment horizontal="center" vertical="center" wrapText="1"/>
    </xf>
    <xf numFmtId="0" fontId="4" fillId="0" borderId="0" xfId="0"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0" fillId="0" borderId="0" xfId="1" applyNumberFormat="1" applyFont="1" applyFill="1" applyBorder="1" applyAlignment="1">
      <alignment horizontal="center" vertical="center" wrapText="1"/>
    </xf>
    <xf numFmtId="0" fontId="0" fillId="0" borderId="0" xfId="1" applyFont="1" applyFill="1" applyBorder="1"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0" fontId="6" fillId="0" borderId="0" xfId="0" applyFont="1" applyAlignment="1">
      <alignment horizont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rrainecioffi/Desktop/Stanford%20Desktop/Hoover%20Fellowship/School%20Finance%20Court%20Decisions%20v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E CONSTITUTIONS CODED"/>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hoolfunding.info/wp-content/uploads/2017/01/Joki-v.-StateofID.pdf" TargetMode="External"/><Relationship Id="rId3" Type="http://schemas.openxmlformats.org/officeDocument/2006/relationships/hyperlink" Target="http://schoolfunding.info/wp-content/uploads/2017/01/LAFedofTeachersvLA.pdf" TargetMode="External"/><Relationship Id="rId7" Type="http://schemas.openxmlformats.org/officeDocument/2006/relationships/hyperlink" Target="http://www.scribd.com/doc/91982681/Breitenfeld-Judgment-5-1-12" TargetMode="External"/><Relationship Id="rId2" Type="http://schemas.openxmlformats.org/officeDocument/2006/relationships/hyperlink" Target="https://www.scribd.com/document/354711518/Funding-Lawsuit-Ruling" TargetMode="External"/><Relationship Id="rId1" Type="http://schemas.openxmlformats.org/officeDocument/2006/relationships/hyperlink" Target="http://schoolfunding.info/wp-content/uploads/2017/01/Coalition__v_Iowa_StateDistrictCou.pdf" TargetMode="External"/><Relationship Id="rId6" Type="http://schemas.openxmlformats.org/officeDocument/2006/relationships/hyperlink" Target="http://schoolfunding.info/wp-content/uploads/2017/04/Minnesota-deseg-adequacy-case.pdf" TargetMode="External"/><Relationship Id="rId11" Type="http://schemas.openxmlformats.org/officeDocument/2006/relationships/hyperlink" Target="http://schoolfunding.info/wp-content/uploads/2017/01/IndianaComplaint.pdf" TargetMode="External"/><Relationship Id="rId5" Type="http://schemas.openxmlformats.org/officeDocument/2006/relationships/hyperlink" Target="http://schoolfunding.info/wp-content/uploads/2017/01/2012-Jul-12-RighttoReadComplaint.pdf" TargetMode="External"/><Relationship Id="rId10" Type="http://schemas.openxmlformats.org/officeDocument/2006/relationships/hyperlink" Target="http://schoolfunding.info/wp-content/uploads/2017/01/MorathTexas-Decision.pdf" TargetMode="External"/><Relationship Id="rId4" Type="http://schemas.openxmlformats.org/officeDocument/2006/relationships/hyperlink" Target="https://drive.google.com/file/d/1VjHO5t5MQc00a7gdhrzin2eljpAP1ChO/view?usp=sharing" TargetMode="External"/><Relationship Id="rId9" Type="http://schemas.openxmlformats.org/officeDocument/2006/relationships/hyperlink" Target="http://schoolfunding.info/wp-content/uploads/2017/01/Lynch-v-Sta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B8F5D-26BD-8C4E-BC9D-CEB71A6720AE}">
  <dimension ref="A1:Q212"/>
  <sheetViews>
    <sheetView tabSelected="1" zoomScale="63" workbookViewId="0">
      <selection activeCell="P217" sqref="P217"/>
    </sheetView>
  </sheetViews>
  <sheetFormatPr defaultColWidth="11.19921875" defaultRowHeight="15.6"/>
  <sheetData>
    <row r="1" spans="1:17" ht="230.4">
      <c r="A1" s="1" t="s">
        <v>0</v>
      </c>
      <c r="B1" s="2" t="s">
        <v>1</v>
      </c>
      <c r="C1" s="1" t="s">
        <v>2</v>
      </c>
      <c r="D1" s="3" t="s">
        <v>3</v>
      </c>
      <c r="E1" s="3" t="s">
        <v>4</v>
      </c>
      <c r="F1" s="3" t="s">
        <v>5</v>
      </c>
      <c r="G1" s="3" t="s">
        <v>6</v>
      </c>
      <c r="H1" s="3" t="s">
        <v>7</v>
      </c>
      <c r="I1" s="4" t="s">
        <v>8</v>
      </c>
      <c r="J1" s="5" t="s">
        <v>9</v>
      </c>
      <c r="K1" s="3" t="s">
        <v>10</v>
      </c>
      <c r="L1" s="6" t="s">
        <v>493</v>
      </c>
      <c r="M1" s="6" t="s">
        <v>11</v>
      </c>
      <c r="N1" s="6" t="s">
        <v>12</v>
      </c>
      <c r="O1" s="6" t="s">
        <v>13</v>
      </c>
      <c r="P1" s="6" t="s">
        <v>14</v>
      </c>
      <c r="Q1" s="4" t="s">
        <v>15</v>
      </c>
    </row>
    <row r="2" spans="1:17" ht="409.6">
      <c r="A2" s="7" t="s">
        <v>16</v>
      </c>
      <c r="B2" s="9">
        <v>44117</v>
      </c>
      <c r="C2" s="7">
        <f t="shared" ref="C2:C65" si="0">YEAR(B2)</f>
        <v>2020</v>
      </c>
      <c r="D2" s="7" t="s">
        <v>17</v>
      </c>
      <c r="E2" s="7" t="s">
        <v>18</v>
      </c>
      <c r="F2" s="7">
        <v>35</v>
      </c>
      <c r="G2" s="7">
        <v>72</v>
      </c>
      <c r="H2" s="7">
        <v>1</v>
      </c>
      <c r="I2" s="7">
        <v>2</v>
      </c>
      <c r="J2" s="9">
        <v>43432</v>
      </c>
      <c r="K2" s="10">
        <f>YEAR(J2)</f>
        <v>2018</v>
      </c>
      <c r="L2" s="7">
        <v>2</v>
      </c>
      <c r="M2" s="7">
        <v>1</v>
      </c>
      <c r="N2" s="7" t="s">
        <v>19</v>
      </c>
      <c r="O2" s="7">
        <v>2</v>
      </c>
      <c r="P2" s="7">
        <v>0</v>
      </c>
      <c r="Q2" s="7">
        <f>_xlfn.XLOOKUP(D2,'[1]STATE CONSTITUTIONS CODED'!$A$3:$A$52,'[1]STATE CONSTITUTIONS CODED'!$J$3:$J$52)</f>
        <v>3</v>
      </c>
    </row>
    <row r="3" spans="1:17" ht="156">
      <c r="A3" s="12" t="s">
        <v>20</v>
      </c>
      <c r="B3" s="9">
        <v>36272</v>
      </c>
      <c r="C3" s="7">
        <f t="shared" si="0"/>
        <v>1999</v>
      </c>
      <c r="D3" s="7" t="s">
        <v>21</v>
      </c>
      <c r="E3" s="7" t="s">
        <v>22</v>
      </c>
      <c r="F3" s="7">
        <v>36</v>
      </c>
      <c r="G3" s="7">
        <v>1</v>
      </c>
      <c r="H3" s="7">
        <v>1</v>
      </c>
      <c r="I3" s="7">
        <v>3</v>
      </c>
      <c r="J3" s="9">
        <v>34274</v>
      </c>
      <c r="K3" s="10">
        <f>YEAR(J3)</f>
        <v>1993</v>
      </c>
      <c r="L3" s="7">
        <v>3</v>
      </c>
      <c r="M3" s="7">
        <v>4</v>
      </c>
      <c r="N3" s="7" t="s">
        <v>23</v>
      </c>
      <c r="O3" s="7">
        <v>3</v>
      </c>
      <c r="P3" s="7">
        <v>0</v>
      </c>
      <c r="Q3" s="7">
        <f>_xlfn.XLOOKUP(D3,'[1]STATE CONSTITUTIONS CODED'!$A$3:$A$52,'[1]STATE CONSTITUTIONS CODED'!$J$3:$J$52)</f>
        <v>1</v>
      </c>
    </row>
    <row r="4" spans="1:17" ht="296.39999999999998">
      <c r="A4" s="12" t="s">
        <v>24</v>
      </c>
      <c r="B4" s="9">
        <v>38715</v>
      </c>
      <c r="C4" s="7">
        <f t="shared" si="0"/>
        <v>2005</v>
      </c>
      <c r="D4" s="7" t="s">
        <v>21</v>
      </c>
      <c r="E4" s="7" t="s">
        <v>22</v>
      </c>
      <c r="F4" s="7">
        <v>36</v>
      </c>
      <c r="G4" s="7">
        <v>2</v>
      </c>
      <c r="H4" s="7">
        <v>1</v>
      </c>
      <c r="I4" s="7">
        <v>2</v>
      </c>
      <c r="J4" s="9">
        <v>38535</v>
      </c>
      <c r="K4" s="10">
        <f t="shared" ref="K4:K67" si="1">YEAR(J4)</f>
        <v>2005</v>
      </c>
      <c r="L4" s="7">
        <v>1</v>
      </c>
      <c r="M4" s="7">
        <v>3</v>
      </c>
      <c r="N4" s="7" t="s">
        <v>25</v>
      </c>
      <c r="O4" s="7">
        <v>1</v>
      </c>
      <c r="P4" s="7">
        <v>1</v>
      </c>
      <c r="Q4" s="7">
        <f>_xlfn.XLOOKUP(D4,'[1]STATE CONSTITUTIONS CODED'!$A$3:$A$52,'[1]STATE CONSTITUTIONS CODED'!$J$3:$J$52)</f>
        <v>1</v>
      </c>
    </row>
    <row r="5" spans="1:17" ht="409.6">
      <c r="A5" s="12" t="s">
        <v>26</v>
      </c>
      <c r="B5" s="9">
        <v>41955</v>
      </c>
      <c r="C5" s="7">
        <f t="shared" si="0"/>
        <v>2014</v>
      </c>
      <c r="D5" s="7" t="s">
        <v>21</v>
      </c>
      <c r="E5" s="7" t="s">
        <v>22</v>
      </c>
      <c r="F5" s="7">
        <v>36</v>
      </c>
      <c r="G5" s="7">
        <v>3</v>
      </c>
      <c r="H5" s="7">
        <v>1</v>
      </c>
      <c r="I5" s="7">
        <v>2</v>
      </c>
      <c r="J5" s="9">
        <v>41822</v>
      </c>
      <c r="K5" s="10">
        <f t="shared" si="1"/>
        <v>2014</v>
      </c>
      <c r="L5" s="7">
        <v>1</v>
      </c>
      <c r="M5" s="7">
        <v>3</v>
      </c>
      <c r="N5" s="7" t="s">
        <v>27</v>
      </c>
      <c r="O5" s="7">
        <v>1</v>
      </c>
      <c r="P5" s="7">
        <v>0</v>
      </c>
      <c r="Q5" s="7">
        <f>_xlfn.XLOOKUP(D5,'[1]STATE CONSTITUTIONS CODED'!$A$3:$A$52,'[1]STATE CONSTITUTIONS CODED'!$J$3:$J$52)</f>
        <v>1</v>
      </c>
    </row>
    <row r="6" spans="1:17" ht="409.6">
      <c r="A6" s="12" t="s">
        <v>28</v>
      </c>
      <c r="B6" s="9">
        <v>33029</v>
      </c>
      <c r="C6" s="7">
        <f t="shared" si="0"/>
        <v>1990</v>
      </c>
      <c r="D6" s="7" t="s">
        <v>29</v>
      </c>
      <c r="E6" s="7" t="s">
        <v>18</v>
      </c>
      <c r="F6" s="7">
        <v>26</v>
      </c>
      <c r="G6" s="7">
        <v>5</v>
      </c>
      <c r="H6" s="7">
        <v>1</v>
      </c>
      <c r="I6" s="7">
        <v>3</v>
      </c>
      <c r="J6" s="9">
        <v>29622</v>
      </c>
      <c r="K6" s="10">
        <f t="shared" si="1"/>
        <v>1981</v>
      </c>
      <c r="L6" s="7">
        <v>1</v>
      </c>
      <c r="M6" s="7">
        <v>3</v>
      </c>
      <c r="N6" s="7" t="s">
        <v>30</v>
      </c>
      <c r="O6" s="7">
        <v>1</v>
      </c>
      <c r="P6" s="7">
        <v>1</v>
      </c>
      <c r="Q6" s="7">
        <f>_xlfn.XLOOKUP(D6,'[1]STATE CONSTITUTIONS CODED'!$A$3:$A$52,'[1]STATE CONSTITUTIONS CODED'!$J$3:$J$52)</f>
        <v>2</v>
      </c>
    </row>
    <row r="7" spans="1:17" ht="409.6">
      <c r="A7" s="12" t="s">
        <v>31</v>
      </c>
      <c r="B7" s="9">
        <v>34527</v>
      </c>
      <c r="C7" s="7">
        <f t="shared" si="0"/>
        <v>1994</v>
      </c>
      <c r="D7" s="7" t="s">
        <v>29</v>
      </c>
      <c r="E7" s="7" t="s">
        <v>18</v>
      </c>
      <c r="F7" s="7">
        <v>26</v>
      </c>
      <c r="G7" s="7">
        <v>6</v>
      </c>
      <c r="H7" s="7">
        <v>1</v>
      </c>
      <c r="I7" s="7">
        <v>3</v>
      </c>
      <c r="J7" s="9">
        <v>33787</v>
      </c>
      <c r="K7" s="10">
        <f t="shared" si="1"/>
        <v>1992</v>
      </c>
      <c r="L7" s="7">
        <v>1</v>
      </c>
      <c r="M7" s="7">
        <v>2</v>
      </c>
      <c r="N7" s="7" t="s">
        <v>32</v>
      </c>
      <c r="O7" s="7">
        <v>1</v>
      </c>
      <c r="P7" s="7">
        <v>1</v>
      </c>
      <c r="Q7" s="7">
        <f>_xlfn.XLOOKUP(D7,'[1]STATE CONSTITUTIONS CODED'!$A$3:$A$52,'[1]STATE CONSTITUTIONS CODED'!$J$3:$J$52)</f>
        <v>2</v>
      </c>
    </row>
    <row r="8" spans="1:17" ht="405.6">
      <c r="A8" s="12" t="s">
        <v>33</v>
      </c>
      <c r="B8" s="9">
        <v>35564</v>
      </c>
      <c r="C8" s="7">
        <f t="shared" si="0"/>
        <v>1997</v>
      </c>
      <c r="D8" s="7" t="s">
        <v>29</v>
      </c>
      <c r="E8" s="7" t="s">
        <v>18</v>
      </c>
      <c r="F8" s="7">
        <v>26</v>
      </c>
      <c r="G8" s="7">
        <v>7</v>
      </c>
      <c r="H8" s="7">
        <v>1</v>
      </c>
      <c r="I8" s="7">
        <v>3</v>
      </c>
      <c r="J8" s="9">
        <v>35170</v>
      </c>
      <c r="K8" s="10">
        <f t="shared" si="1"/>
        <v>1996</v>
      </c>
      <c r="L8" s="7">
        <v>1</v>
      </c>
      <c r="M8" s="7">
        <v>3</v>
      </c>
      <c r="N8" s="7" t="s">
        <v>34</v>
      </c>
      <c r="O8" s="7">
        <v>1</v>
      </c>
      <c r="P8" s="7">
        <v>1</v>
      </c>
      <c r="Q8" s="7">
        <f>_xlfn.XLOOKUP(D8,'[1]STATE CONSTITUTIONS CODED'!$A$3:$A$52,'[1]STATE CONSTITUTIONS CODED'!$J$3:$J$52)</f>
        <v>2</v>
      </c>
    </row>
    <row r="9" spans="1:17" ht="409.6">
      <c r="A9" s="12" t="s">
        <v>35</v>
      </c>
      <c r="B9" s="9">
        <v>35936</v>
      </c>
      <c r="C9" s="7">
        <f t="shared" si="0"/>
        <v>1998</v>
      </c>
      <c r="D9" s="7" t="s">
        <v>29</v>
      </c>
      <c r="E9" s="7" t="s">
        <v>18</v>
      </c>
      <c r="F9" s="7">
        <v>26</v>
      </c>
      <c r="G9" s="7">
        <v>8</v>
      </c>
      <c r="H9" s="7">
        <v>1</v>
      </c>
      <c r="I9" s="7">
        <v>3</v>
      </c>
      <c r="J9" s="9">
        <v>35810</v>
      </c>
      <c r="K9" s="10">
        <f t="shared" si="1"/>
        <v>1998</v>
      </c>
      <c r="L9" s="7">
        <v>1</v>
      </c>
      <c r="M9" s="7">
        <v>3</v>
      </c>
      <c r="N9" s="7" t="s">
        <v>36</v>
      </c>
      <c r="O9" s="7">
        <v>1</v>
      </c>
      <c r="P9" s="7">
        <v>1</v>
      </c>
      <c r="Q9" s="7">
        <f>_xlfn.XLOOKUP(D9,'[1]STATE CONSTITUTIONS CODED'!$A$3:$A$52,'[1]STATE CONSTITUTIONS CODED'!$J$3:$J$52)</f>
        <v>2</v>
      </c>
    </row>
    <row r="10" spans="1:17" ht="405.6">
      <c r="A10" s="12" t="s">
        <v>37</v>
      </c>
      <c r="B10" s="9">
        <v>36671</v>
      </c>
      <c r="C10" s="7">
        <f t="shared" si="0"/>
        <v>2000</v>
      </c>
      <c r="D10" s="7" t="s">
        <v>29</v>
      </c>
      <c r="E10" s="7" t="s">
        <v>18</v>
      </c>
      <c r="F10" s="7">
        <v>26</v>
      </c>
      <c r="G10" s="7">
        <v>9</v>
      </c>
      <c r="H10" s="7">
        <v>1</v>
      </c>
      <c r="I10" s="7">
        <v>3</v>
      </c>
      <c r="J10" s="9">
        <v>36600</v>
      </c>
      <c r="K10" s="10">
        <f t="shared" si="1"/>
        <v>2000</v>
      </c>
      <c r="L10" s="7">
        <v>1</v>
      </c>
      <c r="M10" s="7">
        <v>3</v>
      </c>
      <c r="N10" s="7" t="s">
        <v>38</v>
      </c>
      <c r="O10" s="7">
        <v>1</v>
      </c>
      <c r="P10" s="7">
        <v>1</v>
      </c>
      <c r="Q10" s="7">
        <f>_xlfn.XLOOKUP(D10,'[1]STATE CONSTITUTIONS CODED'!$A$3:$A$52,'[1]STATE CONSTITUTIONS CODED'!$J$3:$J$52)</f>
        <v>2</v>
      </c>
    </row>
    <row r="11" spans="1:17" ht="409.6">
      <c r="A11" s="14" t="s">
        <v>39</v>
      </c>
      <c r="B11" s="16">
        <v>37308</v>
      </c>
      <c r="C11" s="15">
        <f t="shared" si="0"/>
        <v>2002</v>
      </c>
      <c r="D11" s="15" t="s">
        <v>29</v>
      </c>
      <c r="E11" s="15" t="s">
        <v>18</v>
      </c>
      <c r="F11" s="15">
        <v>26</v>
      </c>
      <c r="G11" s="15">
        <v>12</v>
      </c>
      <c r="H11" s="15">
        <v>1</v>
      </c>
      <c r="I11" s="15">
        <v>3</v>
      </c>
      <c r="J11" s="16">
        <v>37028</v>
      </c>
      <c r="K11" s="17">
        <f t="shared" si="1"/>
        <v>2001</v>
      </c>
      <c r="L11" s="15">
        <v>1</v>
      </c>
      <c r="M11" s="15">
        <v>3</v>
      </c>
      <c r="N11" s="15" t="s">
        <v>40</v>
      </c>
      <c r="O11" s="15">
        <v>1</v>
      </c>
      <c r="P11" s="15">
        <v>1</v>
      </c>
      <c r="Q11" s="15">
        <f>_xlfn.XLOOKUP(D11,'[1]STATE CONSTITUTIONS CODED'!$A$3:$A$52,'[1]STATE CONSTITUTIONS CODED'!$J$3:$J$52)</f>
        <v>2</v>
      </c>
    </row>
    <row r="12" spans="1:17" ht="409.6">
      <c r="A12" s="12" t="s">
        <v>41</v>
      </c>
      <c r="B12" s="9">
        <v>34060</v>
      </c>
      <c r="C12" s="7">
        <f t="shared" si="0"/>
        <v>1993</v>
      </c>
      <c r="D12" s="7" t="s">
        <v>42</v>
      </c>
      <c r="E12" s="7" t="s">
        <v>22</v>
      </c>
      <c r="F12" s="7">
        <v>1</v>
      </c>
      <c r="G12" s="7">
        <v>248</v>
      </c>
      <c r="H12" s="7">
        <v>1</v>
      </c>
      <c r="I12" s="7">
        <v>3</v>
      </c>
      <c r="J12" s="9">
        <v>32996</v>
      </c>
      <c r="K12" s="10">
        <f t="shared" si="1"/>
        <v>1990</v>
      </c>
      <c r="L12" s="7">
        <v>1</v>
      </c>
      <c r="M12" s="7">
        <v>3</v>
      </c>
      <c r="N12" s="7" t="s">
        <v>43</v>
      </c>
      <c r="O12" s="7">
        <v>1</v>
      </c>
      <c r="P12" s="7">
        <v>1</v>
      </c>
      <c r="Q12" s="7">
        <f>_xlfn.XLOOKUP(D12,'[1]STATE CONSTITUTIONS CODED'!$A$3:$A$52,'[1]STATE CONSTITUTIONS CODED'!$J$3:$J$52)</f>
        <v>1</v>
      </c>
    </row>
    <row r="13" spans="1:17" ht="409.6">
      <c r="A13" s="12" t="s">
        <v>44</v>
      </c>
      <c r="B13" s="9">
        <v>37407</v>
      </c>
      <c r="C13" s="7">
        <f t="shared" si="0"/>
        <v>2002</v>
      </c>
      <c r="D13" s="7" t="s">
        <v>42</v>
      </c>
      <c r="E13" s="7" t="s">
        <v>22</v>
      </c>
      <c r="F13" s="7">
        <v>1</v>
      </c>
      <c r="G13" s="7">
        <v>13</v>
      </c>
      <c r="H13" s="7">
        <v>1</v>
      </c>
      <c r="I13" s="7">
        <v>3</v>
      </c>
      <c r="J13" s="9">
        <v>33257</v>
      </c>
      <c r="K13" s="10">
        <f t="shared" si="1"/>
        <v>1991</v>
      </c>
      <c r="L13" s="7">
        <v>2</v>
      </c>
      <c r="M13" s="7">
        <v>1</v>
      </c>
      <c r="N13" s="7" t="s">
        <v>45</v>
      </c>
      <c r="O13" s="7">
        <v>3</v>
      </c>
      <c r="P13" s="7">
        <v>-1</v>
      </c>
      <c r="Q13" s="7">
        <f>_xlfn.XLOOKUP(D13,'[1]STATE CONSTITUTIONS CODED'!$A$3:$A$52,'[1]STATE CONSTITUTIONS CODED'!$J$3:$J$52)</f>
        <v>1</v>
      </c>
    </row>
    <row r="14" spans="1:17" ht="409.6">
      <c r="A14" s="12" t="s">
        <v>46</v>
      </c>
      <c r="B14" s="9">
        <v>43776</v>
      </c>
      <c r="C14" s="7">
        <f t="shared" si="0"/>
        <v>2019</v>
      </c>
      <c r="D14" s="7" t="s">
        <v>47</v>
      </c>
      <c r="E14" s="7" t="s">
        <v>48</v>
      </c>
      <c r="F14" s="8">
        <v>2</v>
      </c>
      <c r="G14" s="7">
        <v>14</v>
      </c>
      <c r="H14" s="7">
        <v>1</v>
      </c>
      <c r="I14" s="7">
        <v>2</v>
      </c>
      <c r="J14" s="9">
        <v>43662</v>
      </c>
      <c r="K14" s="10">
        <f t="shared" si="1"/>
        <v>2019</v>
      </c>
      <c r="L14" s="7">
        <v>1</v>
      </c>
      <c r="M14" s="7">
        <v>3</v>
      </c>
      <c r="N14" s="7" t="s">
        <v>49</v>
      </c>
      <c r="O14" s="7">
        <v>1</v>
      </c>
      <c r="P14" s="7">
        <v>1</v>
      </c>
      <c r="Q14" s="7">
        <f>_xlfn.XLOOKUP(D14,'[1]STATE CONSTITUTIONS CODED'!$A$3:$A$52,'[1]STATE CONSTITUTIONS CODED'!$J$3:$J$52)</f>
        <v>1</v>
      </c>
    </row>
    <row r="15" spans="1:17" ht="409.6">
      <c r="A15" s="18" t="s">
        <v>50</v>
      </c>
      <c r="B15" s="9">
        <v>43306</v>
      </c>
      <c r="C15" s="7">
        <f t="shared" si="0"/>
        <v>2018</v>
      </c>
      <c r="D15" s="8" t="s">
        <v>51</v>
      </c>
      <c r="E15" s="7" t="s">
        <v>52</v>
      </c>
      <c r="F15" s="7">
        <v>21</v>
      </c>
      <c r="G15" s="7">
        <v>15</v>
      </c>
      <c r="H15" s="7">
        <v>1</v>
      </c>
      <c r="I15" s="7">
        <v>3</v>
      </c>
      <c r="J15" s="9">
        <v>42313</v>
      </c>
      <c r="K15" s="10">
        <f t="shared" si="1"/>
        <v>2015</v>
      </c>
      <c r="L15" s="7">
        <v>1</v>
      </c>
      <c r="M15" s="7">
        <v>3</v>
      </c>
      <c r="N15" s="7" t="s">
        <v>53</v>
      </c>
      <c r="O15" s="7">
        <v>1</v>
      </c>
      <c r="P15" s="7">
        <v>1</v>
      </c>
      <c r="Q15" s="7">
        <f>_xlfn.XLOOKUP(D15,'[1]STATE CONSTITUTIONS CODED'!$A$3:$A$52,'[1]STATE CONSTITUTIONS CODED'!$J$3:$J$52)</f>
        <v>2</v>
      </c>
    </row>
    <row r="16" spans="1:17" ht="409.6">
      <c r="A16" s="12" t="s">
        <v>54</v>
      </c>
      <c r="B16" s="9">
        <v>37798</v>
      </c>
      <c r="C16" s="7">
        <f t="shared" si="0"/>
        <v>2003</v>
      </c>
      <c r="D16" s="7" t="s">
        <v>55</v>
      </c>
      <c r="E16" s="7" t="s">
        <v>18</v>
      </c>
      <c r="F16" s="7">
        <v>28</v>
      </c>
      <c r="G16" s="7">
        <v>16</v>
      </c>
      <c r="H16" s="7">
        <v>1</v>
      </c>
      <c r="I16" s="7">
        <v>1</v>
      </c>
      <c r="J16" s="9">
        <v>36699</v>
      </c>
      <c r="K16" s="10">
        <f t="shared" si="1"/>
        <v>2000</v>
      </c>
      <c r="L16" s="7">
        <v>2</v>
      </c>
      <c r="M16" s="7">
        <v>1</v>
      </c>
      <c r="N16" s="7" t="s">
        <v>56</v>
      </c>
      <c r="O16" s="7">
        <v>2</v>
      </c>
      <c r="P16" s="7">
        <v>0</v>
      </c>
      <c r="Q16" s="7">
        <f>_xlfn.XLOOKUP(D16,'[1]STATE CONSTITUTIONS CODED'!$A$3:$A$52,'[1]STATE CONSTITUTIONS CODED'!$J$3:$J$52)</f>
        <v>1</v>
      </c>
    </row>
    <row r="17" spans="1:17" ht="374.4">
      <c r="A17" s="12" t="s">
        <v>57</v>
      </c>
      <c r="B17" s="9">
        <v>41422</v>
      </c>
      <c r="C17" s="7">
        <f t="shared" si="0"/>
        <v>2013</v>
      </c>
      <c r="D17" s="7" t="s">
        <v>58</v>
      </c>
      <c r="E17" s="7" t="s">
        <v>48</v>
      </c>
      <c r="F17" s="7">
        <v>6</v>
      </c>
      <c r="G17" s="7">
        <v>17</v>
      </c>
      <c r="H17" s="7">
        <v>1</v>
      </c>
      <c r="I17" s="7">
        <v>2</v>
      </c>
      <c r="J17" s="9">
        <v>38530</v>
      </c>
      <c r="K17" s="10">
        <f t="shared" si="1"/>
        <v>2005</v>
      </c>
      <c r="L17" s="7">
        <v>2</v>
      </c>
      <c r="M17" s="7">
        <v>1</v>
      </c>
      <c r="N17" s="7" t="s">
        <v>59</v>
      </c>
      <c r="O17" s="7">
        <v>2</v>
      </c>
      <c r="P17" s="7">
        <v>0</v>
      </c>
      <c r="Q17" s="7">
        <f>_xlfn.XLOOKUP(D17,'[1]STATE CONSTITUTIONS CODED'!$A$3:$A$52,'[1]STATE CONSTITUTIONS CODED'!$J$3:$J$52)</f>
        <v>2</v>
      </c>
    </row>
    <row r="18" spans="1:17" ht="409.6">
      <c r="A18" s="8" t="s">
        <v>60</v>
      </c>
      <c r="B18" s="9">
        <v>43713</v>
      </c>
      <c r="C18" s="7">
        <f t="shared" si="0"/>
        <v>2019</v>
      </c>
      <c r="D18" s="7" t="s">
        <v>61</v>
      </c>
      <c r="E18" s="7" t="s">
        <v>22</v>
      </c>
      <c r="F18" s="7">
        <v>46</v>
      </c>
      <c r="G18" s="7">
        <v>232</v>
      </c>
      <c r="H18" s="7">
        <v>1</v>
      </c>
      <c r="I18" s="7">
        <v>2</v>
      </c>
      <c r="J18" s="9">
        <v>42562</v>
      </c>
      <c r="K18" s="10">
        <f t="shared" si="1"/>
        <v>2016</v>
      </c>
      <c r="L18" s="7">
        <v>2</v>
      </c>
      <c r="M18" s="7">
        <v>1</v>
      </c>
      <c r="N18" s="7" t="s">
        <v>62</v>
      </c>
      <c r="O18" s="7">
        <v>2</v>
      </c>
      <c r="P18" s="7">
        <v>0</v>
      </c>
      <c r="Q18" s="7">
        <f>_xlfn.XLOOKUP(D18,'[1]STATE CONSTITUTIONS CODED'!$A$3:$A$52,'[1]STATE CONSTITUTIONS CODED'!$J$3:$J$52)</f>
        <v>1</v>
      </c>
    </row>
    <row r="19" spans="1:17" ht="409.6">
      <c r="A19" s="7" t="s">
        <v>63</v>
      </c>
      <c r="B19" s="9">
        <v>42913</v>
      </c>
      <c r="C19" s="7">
        <f t="shared" si="0"/>
        <v>2017</v>
      </c>
      <c r="D19" s="7" t="s">
        <v>55</v>
      </c>
      <c r="E19" s="7" t="s">
        <v>18</v>
      </c>
      <c r="F19" s="7">
        <v>28</v>
      </c>
      <c r="G19" s="7">
        <v>19</v>
      </c>
      <c r="H19" s="7">
        <v>1</v>
      </c>
      <c r="I19" s="7">
        <v>3</v>
      </c>
      <c r="J19" s="9">
        <v>41884</v>
      </c>
      <c r="K19" s="10">
        <f t="shared" si="1"/>
        <v>2014</v>
      </c>
      <c r="L19" s="7">
        <v>1</v>
      </c>
      <c r="M19" s="7">
        <v>1</v>
      </c>
      <c r="N19" s="7" t="s">
        <v>64</v>
      </c>
      <c r="O19" s="7">
        <v>1</v>
      </c>
      <c r="P19" s="7">
        <v>1</v>
      </c>
      <c r="Q19" s="7">
        <f>_xlfn.XLOOKUP(D19,'[1]STATE CONSTITUTIONS CODED'!$A$3:$A$52,'[1]STATE CONSTITUTIONS CODED'!$J$3:$J$52)</f>
        <v>1</v>
      </c>
    </row>
    <row r="20" spans="1:17" ht="124.8">
      <c r="A20" s="12" t="s">
        <v>65</v>
      </c>
      <c r="B20" s="9">
        <v>38491</v>
      </c>
      <c r="C20" s="7">
        <f t="shared" si="0"/>
        <v>2005</v>
      </c>
      <c r="D20" s="7" t="s">
        <v>29</v>
      </c>
      <c r="E20" s="7" t="s">
        <v>18</v>
      </c>
      <c r="F20" s="7">
        <v>26</v>
      </c>
      <c r="G20" s="7">
        <v>21</v>
      </c>
      <c r="H20" s="7">
        <v>1</v>
      </c>
      <c r="I20" s="7">
        <v>2</v>
      </c>
      <c r="J20" s="9">
        <v>37797</v>
      </c>
      <c r="K20" s="10">
        <f t="shared" si="1"/>
        <v>2003</v>
      </c>
      <c r="L20" s="7">
        <v>2</v>
      </c>
      <c r="M20" s="7">
        <v>3</v>
      </c>
      <c r="N20" s="7" t="s">
        <v>66</v>
      </c>
      <c r="O20" s="7">
        <v>2</v>
      </c>
      <c r="P20" s="7">
        <v>0</v>
      </c>
      <c r="Q20" s="7">
        <f>_xlfn.XLOOKUP(D20,'[1]STATE CONSTITUTIONS CODED'!$A$3:$A$52,'[1]STATE CONSTITUTIONS CODED'!$J$3:$J$52)</f>
        <v>2</v>
      </c>
    </row>
    <row r="21" spans="1:17" ht="249.6">
      <c r="A21" s="12" t="s">
        <v>67</v>
      </c>
      <c r="B21" s="9">
        <v>34358</v>
      </c>
      <c r="C21" s="7">
        <f t="shared" si="0"/>
        <v>1994</v>
      </c>
      <c r="D21" s="7" t="s">
        <v>68</v>
      </c>
      <c r="E21" s="7" t="s">
        <v>52</v>
      </c>
      <c r="F21" s="7">
        <v>30</v>
      </c>
      <c r="G21" s="7">
        <v>23</v>
      </c>
      <c r="H21" s="7">
        <v>1</v>
      </c>
      <c r="I21" s="7">
        <v>1</v>
      </c>
      <c r="J21" s="9">
        <v>32674</v>
      </c>
      <c r="K21" s="10">
        <f t="shared" si="1"/>
        <v>1989</v>
      </c>
      <c r="L21" s="7">
        <v>2</v>
      </c>
      <c r="M21" s="7">
        <v>1</v>
      </c>
      <c r="N21" s="7" t="s">
        <v>69</v>
      </c>
      <c r="O21" s="7">
        <v>2</v>
      </c>
      <c r="P21" s="7">
        <v>0</v>
      </c>
      <c r="Q21" s="7">
        <f>_xlfn.XLOOKUP(D21,'[1]STATE CONSTITUTIONS CODED'!$A$3:$A$52,'[1]STATE CONSTITUTIONS CODED'!$J$3:$J$52)</f>
        <v>2</v>
      </c>
    </row>
    <row r="22" spans="1:17" ht="218.4">
      <c r="A22" s="12" t="s">
        <v>70</v>
      </c>
      <c r="B22" s="9">
        <v>26932</v>
      </c>
      <c r="C22" s="7">
        <f t="shared" si="0"/>
        <v>1973</v>
      </c>
      <c r="D22" s="7" t="s">
        <v>71</v>
      </c>
      <c r="E22" s="7" t="s">
        <v>52</v>
      </c>
      <c r="F22" s="7">
        <v>11</v>
      </c>
      <c r="G22" s="7">
        <v>24</v>
      </c>
      <c r="H22" s="7">
        <v>1</v>
      </c>
      <c r="I22" s="7">
        <v>2</v>
      </c>
      <c r="J22" s="9">
        <v>26116</v>
      </c>
      <c r="K22" s="10">
        <f t="shared" si="1"/>
        <v>1971</v>
      </c>
      <c r="L22" s="7">
        <v>2</v>
      </c>
      <c r="M22" s="7">
        <v>1</v>
      </c>
      <c r="N22" s="7" t="s">
        <v>72</v>
      </c>
      <c r="O22" s="7">
        <v>2</v>
      </c>
      <c r="P22" s="7">
        <v>0</v>
      </c>
      <c r="Q22" s="7">
        <f>_xlfn.XLOOKUP(D22,'[1]STATE CONSTITUTIONS CODED'!$A$3:$A$52,'[1]STATE CONSTITUTIONS CODED'!$J$3:$J$52)</f>
        <v>4</v>
      </c>
    </row>
    <row r="23" spans="1:17" ht="409.6">
      <c r="A23" s="7" t="s">
        <v>73</v>
      </c>
      <c r="B23" s="9">
        <v>41500</v>
      </c>
      <c r="C23" s="7">
        <f t="shared" si="0"/>
        <v>2013</v>
      </c>
      <c r="D23" s="7" t="s">
        <v>74</v>
      </c>
      <c r="E23" s="7" t="s">
        <v>52</v>
      </c>
      <c r="F23" s="7">
        <v>14</v>
      </c>
      <c r="G23" s="7">
        <v>229</v>
      </c>
      <c r="H23" s="7">
        <v>1</v>
      </c>
      <c r="I23" s="7">
        <v>2</v>
      </c>
      <c r="J23" s="9">
        <v>40726</v>
      </c>
      <c r="K23" s="10">
        <f t="shared" si="1"/>
        <v>2011</v>
      </c>
      <c r="L23" s="7">
        <v>2</v>
      </c>
      <c r="M23" s="7">
        <v>1</v>
      </c>
      <c r="N23" s="7" t="s">
        <v>75</v>
      </c>
      <c r="O23" s="7">
        <v>2</v>
      </c>
      <c r="P23" s="7">
        <v>0</v>
      </c>
      <c r="Q23" s="7">
        <f>_xlfn.XLOOKUP(D23,'[1]STATE CONSTITUTIONS CODED'!$A$3:$A$52,'[1]STATE CONSTITUTIONS CODED'!$J$3:$J$52)</f>
        <v>1</v>
      </c>
    </row>
    <row r="24" spans="1:17" ht="409.6">
      <c r="A24" s="7" t="s">
        <v>76</v>
      </c>
      <c r="B24" s="9">
        <v>29019</v>
      </c>
      <c r="C24" s="7">
        <f t="shared" si="0"/>
        <v>1979</v>
      </c>
      <c r="D24" s="7" t="s">
        <v>77</v>
      </c>
      <c r="E24" s="7" t="s">
        <v>52</v>
      </c>
      <c r="F24" s="7">
        <v>31</v>
      </c>
      <c r="G24" s="7">
        <v>239</v>
      </c>
      <c r="H24" s="7">
        <v>1</v>
      </c>
      <c r="I24" s="7">
        <v>1</v>
      </c>
      <c r="J24" s="9">
        <v>27855</v>
      </c>
      <c r="K24" s="10">
        <f t="shared" si="1"/>
        <v>1976</v>
      </c>
      <c r="L24" s="7">
        <v>2</v>
      </c>
      <c r="M24" s="7">
        <v>1</v>
      </c>
      <c r="N24" s="7" t="s">
        <v>78</v>
      </c>
      <c r="O24" s="7">
        <v>2</v>
      </c>
      <c r="P24" s="7">
        <v>0</v>
      </c>
      <c r="Q24" s="7">
        <f>_xlfn.XLOOKUP(D24,'[1]STATE CONSTITUTIONS CODED'!$A$3:$A$52,'[1]STATE CONSTITUTIONS CODED'!$J$3:$J$52)</f>
        <v>2</v>
      </c>
    </row>
    <row r="25" spans="1:17" ht="409.6">
      <c r="A25" s="12" t="s">
        <v>79</v>
      </c>
      <c r="B25" s="9">
        <v>42853</v>
      </c>
      <c r="C25" s="7">
        <f t="shared" si="0"/>
        <v>2017</v>
      </c>
      <c r="D25" s="7" t="s">
        <v>71</v>
      </c>
      <c r="E25" s="7" t="s">
        <v>52</v>
      </c>
      <c r="F25" s="8">
        <v>11</v>
      </c>
      <c r="G25" s="7">
        <v>25</v>
      </c>
      <c r="H25" s="7">
        <v>1</v>
      </c>
      <c r="I25" s="7">
        <v>3</v>
      </c>
      <c r="J25" s="9">
        <v>42767</v>
      </c>
      <c r="K25" s="10">
        <f t="shared" si="1"/>
        <v>2017</v>
      </c>
      <c r="L25" s="7">
        <v>2</v>
      </c>
      <c r="M25" s="7">
        <v>1</v>
      </c>
      <c r="N25" s="7" t="s">
        <v>80</v>
      </c>
      <c r="O25" s="7">
        <v>2</v>
      </c>
      <c r="P25" s="7">
        <v>0</v>
      </c>
      <c r="Q25" s="7">
        <f>_xlfn.XLOOKUP(D25,'[1]STATE CONSTITUTIONS CODED'!$A$3:$A$52,'[1]STATE CONSTITUTIONS CODED'!$J$3:$J$52)</f>
        <v>4</v>
      </c>
    </row>
    <row r="26" spans="1:17" ht="409.6">
      <c r="A26" s="12" t="s">
        <v>81</v>
      </c>
      <c r="B26" s="9">
        <v>44024</v>
      </c>
      <c r="C26" s="7">
        <f t="shared" si="0"/>
        <v>2020</v>
      </c>
      <c r="D26" s="7" t="s">
        <v>29</v>
      </c>
      <c r="E26" s="7" t="s">
        <v>18</v>
      </c>
      <c r="F26" s="7">
        <v>26</v>
      </c>
      <c r="G26" s="7">
        <v>27</v>
      </c>
      <c r="H26" s="7">
        <v>1</v>
      </c>
      <c r="I26" s="7">
        <v>3</v>
      </c>
      <c r="J26" s="9">
        <v>43111</v>
      </c>
      <c r="K26" s="10">
        <f t="shared" si="1"/>
        <v>2018</v>
      </c>
      <c r="L26" s="7">
        <v>1</v>
      </c>
      <c r="M26" s="7">
        <v>2</v>
      </c>
      <c r="N26" s="7" t="s">
        <v>82</v>
      </c>
      <c r="O26" s="7">
        <v>1</v>
      </c>
      <c r="P26" s="7">
        <v>1</v>
      </c>
      <c r="Q26" s="7">
        <f>_xlfn.XLOOKUP(D26,'[1]STATE CONSTITUTIONS CODED'!$A$3:$A$52,'[1]STATE CONSTITUTIONS CODED'!$J$3:$J$52)</f>
        <v>2</v>
      </c>
    </row>
    <row r="27" spans="1:17" ht="218.4">
      <c r="A27" s="7" t="s">
        <v>83</v>
      </c>
      <c r="B27" s="9">
        <v>30125</v>
      </c>
      <c r="C27" s="7">
        <f t="shared" si="0"/>
        <v>1982</v>
      </c>
      <c r="D27" s="7" t="s">
        <v>55</v>
      </c>
      <c r="E27" s="7" t="s">
        <v>18</v>
      </c>
      <c r="F27" s="7">
        <v>28</v>
      </c>
      <c r="G27" s="7">
        <v>236</v>
      </c>
      <c r="H27" s="7">
        <v>1</v>
      </c>
      <c r="I27" s="7">
        <v>3</v>
      </c>
      <c r="J27" s="9">
        <v>27173</v>
      </c>
      <c r="K27" s="10">
        <f t="shared" si="1"/>
        <v>1974</v>
      </c>
      <c r="L27" s="7">
        <v>2</v>
      </c>
      <c r="M27" s="7">
        <v>1</v>
      </c>
      <c r="N27" s="7" t="s">
        <v>84</v>
      </c>
      <c r="O27" s="7">
        <v>2</v>
      </c>
      <c r="P27" s="7">
        <v>0</v>
      </c>
      <c r="Q27" s="7">
        <f>_xlfn.XLOOKUP(D27,'[1]STATE CONSTITUTIONS CODED'!$A$3:$A$52,'[1]STATE CONSTITUTIONS CODED'!$J$3:$J$52)</f>
        <v>1</v>
      </c>
    </row>
    <row r="28" spans="1:17" ht="124.8">
      <c r="A28" s="12" t="s">
        <v>85</v>
      </c>
      <c r="B28" s="9">
        <v>43850</v>
      </c>
      <c r="C28" s="7">
        <f t="shared" si="0"/>
        <v>2020</v>
      </c>
      <c r="D28" s="7" t="s">
        <v>86</v>
      </c>
      <c r="E28" s="7" t="s">
        <v>18</v>
      </c>
      <c r="F28" s="8">
        <v>40</v>
      </c>
      <c r="G28" s="7">
        <v>28</v>
      </c>
      <c r="H28" s="7">
        <v>1</v>
      </c>
      <c r="I28" s="7">
        <v>1</v>
      </c>
      <c r="J28" s="9">
        <v>43035</v>
      </c>
      <c r="K28" s="10">
        <f t="shared" si="1"/>
        <v>2017</v>
      </c>
      <c r="L28" s="7">
        <v>2</v>
      </c>
      <c r="M28" s="7">
        <v>1</v>
      </c>
      <c r="N28" s="7" t="s">
        <v>87</v>
      </c>
      <c r="O28" s="7">
        <v>2</v>
      </c>
      <c r="P28" s="7">
        <v>0</v>
      </c>
      <c r="Q28" s="7">
        <f>_xlfn.XLOOKUP(D28,'[1]STATE CONSTITUTIONS CODED'!$A$3:$A$52,'[1]STATE CONSTITUTIONS CODED'!$J$3:$J$52)</f>
        <v>1</v>
      </c>
    </row>
    <row r="29" spans="1:17" ht="409.6">
      <c r="A29" s="12" t="s">
        <v>88</v>
      </c>
      <c r="B29" s="9">
        <v>38512</v>
      </c>
      <c r="C29" s="7">
        <f t="shared" si="0"/>
        <v>2005</v>
      </c>
      <c r="D29" s="7" t="s">
        <v>89</v>
      </c>
      <c r="E29" s="7" t="s">
        <v>22</v>
      </c>
      <c r="F29" s="7">
        <v>18</v>
      </c>
      <c r="G29" s="7">
        <v>30</v>
      </c>
      <c r="H29" s="7">
        <v>1</v>
      </c>
      <c r="I29" s="7">
        <v>2</v>
      </c>
      <c r="J29" s="9">
        <v>38176</v>
      </c>
      <c r="K29" s="10">
        <f t="shared" si="1"/>
        <v>2004</v>
      </c>
      <c r="L29" s="7">
        <v>2</v>
      </c>
      <c r="M29" s="7">
        <v>1</v>
      </c>
      <c r="N29" s="7" t="s">
        <v>90</v>
      </c>
      <c r="O29" s="7">
        <v>2</v>
      </c>
      <c r="P29" s="7">
        <v>0</v>
      </c>
      <c r="Q29" s="7">
        <f>_xlfn.XLOOKUP(D29,'[1]STATE CONSTITUTIONS CODED'!$A$3:$A$52,'[1]STATE CONSTITUTIONS CODED'!$J$3:$J$52)</f>
        <v>2</v>
      </c>
    </row>
    <row r="30" spans="1:17" ht="202.8">
      <c r="A30" s="18" t="s">
        <v>91</v>
      </c>
      <c r="B30" s="9">
        <v>42915</v>
      </c>
      <c r="C30" s="7">
        <f t="shared" si="0"/>
        <v>2017</v>
      </c>
      <c r="D30" s="7" t="s">
        <v>92</v>
      </c>
      <c r="E30" s="7" t="s">
        <v>52</v>
      </c>
      <c r="F30" s="7">
        <v>13</v>
      </c>
      <c r="G30" s="7">
        <v>217</v>
      </c>
      <c r="H30" s="7">
        <v>1</v>
      </c>
      <c r="I30" s="7">
        <v>3</v>
      </c>
      <c r="J30" s="9">
        <v>42723</v>
      </c>
      <c r="K30" s="10">
        <f t="shared" si="1"/>
        <v>2016</v>
      </c>
      <c r="L30" s="7">
        <v>2</v>
      </c>
      <c r="M30" s="7">
        <v>1</v>
      </c>
      <c r="N30" s="7" t="s">
        <v>93</v>
      </c>
      <c r="O30" s="7">
        <v>2</v>
      </c>
      <c r="P30" s="7">
        <v>0</v>
      </c>
      <c r="Q30" s="7">
        <f>_xlfn.XLOOKUP(D30,'[1]STATE CONSTITUTIONS CODED'!$A$3:$A$52,'[1]STATE CONSTITUTIONS CODED'!$J$3:$J$52)</f>
        <v>3</v>
      </c>
    </row>
    <row r="31" spans="1:17" ht="409.6">
      <c r="A31" s="18" t="s">
        <v>94</v>
      </c>
      <c r="B31" s="9">
        <v>41436</v>
      </c>
      <c r="C31" s="7">
        <f t="shared" si="0"/>
        <v>2013</v>
      </c>
      <c r="D31" s="7" t="s">
        <v>95</v>
      </c>
      <c r="E31" s="7" t="s">
        <v>52</v>
      </c>
      <c r="F31" s="7">
        <v>22</v>
      </c>
      <c r="G31" s="7">
        <v>31</v>
      </c>
      <c r="H31" s="7">
        <v>1</v>
      </c>
      <c r="I31" s="7">
        <v>3</v>
      </c>
      <c r="J31" s="9">
        <v>41009</v>
      </c>
      <c r="K31" s="10">
        <f t="shared" si="1"/>
        <v>2012</v>
      </c>
      <c r="L31" s="7">
        <v>1</v>
      </c>
      <c r="M31" s="7">
        <v>2</v>
      </c>
      <c r="N31" s="7" t="s">
        <v>96</v>
      </c>
      <c r="O31" s="7">
        <v>2</v>
      </c>
      <c r="P31" s="7">
        <v>0</v>
      </c>
      <c r="Q31" s="7">
        <f>_xlfn.XLOOKUP(D31,'[1]STATE CONSTITUTIONS CODED'!$A$3:$A$52,'[1]STATE CONSTITUTIONS CODED'!$J$3:$J$52)</f>
        <v>4</v>
      </c>
    </row>
    <row r="32" spans="1:17" ht="409.6">
      <c r="A32" s="12" t="s">
        <v>97</v>
      </c>
      <c r="B32" s="9">
        <v>35466</v>
      </c>
      <c r="C32" s="7">
        <f t="shared" si="0"/>
        <v>1997</v>
      </c>
      <c r="D32" s="7" t="s">
        <v>86</v>
      </c>
      <c r="E32" s="7" t="s">
        <v>18</v>
      </c>
      <c r="F32" s="7">
        <v>40</v>
      </c>
      <c r="G32" s="7">
        <v>32</v>
      </c>
      <c r="H32" s="7">
        <v>1</v>
      </c>
      <c r="I32" s="7">
        <v>3</v>
      </c>
      <c r="J32" s="9">
        <v>34867</v>
      </c>
      <c r="K32" s="10">
        <f t="shared" si="1"/>
        <v>1995</v>
      </c>
      <c r="L32" s="7">
        <v>1</v>
      </c>
      <c r="M32" s="7">
        <v>2</v>
      </c>
      <c r="N32" s="7" t="s">
        <v>98</v>
      </c>
      <c r="O32" s="7">
        <v>1</v>
      </c>
      <c r="P32" s="7">
        <v>1</v>
      </c>
      <c r="Q32" s="7">
        <f>_xlfn.XLOOKUP(D32,'[1]STATE CONSTITUTIONS CODED'!$A$3:$A$52,'[1]STATE CONSTITUTIONS CODED'!$J$3:$J$52)</f>
        <v>1</v>
      </c>
    </row>
    <row r="33" spans="1:17" ht="156">
      <c r="A33" s="12" t="s">
        <v>99</v>
      </c>
      <c r="B33" s="9">
        <v>32057</v>
      </c>
      <c r="C33" s="7">
        <f t="shared" si="0"/>
        <v>1987</v>
      </c>
      <c r="D33" s="7" t="s">
        <v>100</v>
      </c>
      <c r="E33" s="7" t="s">
        <v>22</v>
      </c>
      <c r="F33" s="7">
        <v>29</v>
      </c>
      <c r="G33" s="7">
        <v>33</v>
      </c>
      <c r="H33" s="7">
        <v>1</v>
      </c>
      <c r="I33" s="7">
        <v>1</v>
      </c>
      <c r="J33" s="9">
        <v>30472</v>
      </c>
      <c r="K33" s="10">
        <f t="shared" si="1"/>
        <v>1983</v>
      </c>
      <c r="L33" s="7">
        <v>2</v>
      </c>
      <c r="M33" s="7">
        <v>1</v>
      </c>
      <c r="N33" s="7" t="s">
        <v>101</v>
      </c>
      <c r="O33" s="7">
        <v>2</v>
      </c>
      <c r="P33" s="7">
        <v>0</v>
      </c>
      <c r="Q33" s="7">
        <f>_xlfn.XLOOKUP(D33,'[1]STATE CONSTITUTIONS CODED'!$A$3:$A$52,'[1]STATE CONSTITUTIONS CODED'!$J$3:$J$52)</f>
        <v>1</v>
      </c>
    </row>
    <row r="34" spans="1:17" ht="409.6">
      <c r="A34" s="12" t="s">
        <v>102</v>
      </c>
      <c r="B34" s="9">
        <v>28094</v>
      </c>
      <c r="C34" s="7">
        <f t="shared" si="0"/>
        <v>1976</v>
      </c>
      <c r="D34" s="7" t="s">
        <v>103</v>
      </c>
      <c r="E34" s="7" t="s">
        <v>52</v>
      </c>
      <c r="F34" s="7">
        <v>44</v>
      </c>
      <c r="G34" s="7">
        <v>35</v>
      </c>
      <c r="H34" s="7">
        <v>1</v>
      </c>
      <c r="I34" s="7">
        <v>1</v>
      </c>
      <c r="J34" s="9">
        <v>27176</v>
      </c>
      <c r="K34" s="10">
        <f t="shared" si="1"/>
        <v>1974</v>
      </c>
      <c r="L34" s="7">
        <v>2</v>
      </c>
      <c r="M34" s="7">
        <v>1</v>
      </c>
      <c r="N34" s="7" t="s">
        <v>104</v>
      </c>
      <c r="O34" s="7">
        <v>2</v>
      </c>
      <c r="P34" s="7">
        <v>0</v>
      </c>
      <c r="Q34" s="7">
        <f>_xlfn.XLOOKUP(D34,'[1]STATE CONSTITUTIONS CODED'!$A$3:$A$52,'[1]STATE CONSTITUTIONS CODED'!$J$3:$J$52)</f>
        <v>2</v>
      </c>
    </row>
    <row r="35" spans="1:17" ht="409.6">
      <c r="A35" s="12" t="s">
        <v>105</v>
      </c>
      <c r="B35" s="9">
        <v>44490</v>
      </c>
      <c r="C35" s="7">
        <f t="shared" si="0"/>
        <v>2021</v>
      </c>
      <c r="D35" s="7" t="s">
        <v>71</v>
      </c>
      <c r="E35" s="7" t="s">
        <v>52</v>
      </c>
      <c r="F35" s="7">
        <v>11</v>
      </c>
      <c r="G35" s="7">
        <v>36</v>
      </c>
      <c r="H35" s="7">
        <v>1</v>
      </c>
      <c r="I35" s="7">
        <v>3</v>
      </c>
      <c r="J35" s="9">
        <v>42830</v>
      </c>
      <c r="K35" s="10">
        <f t="shared" si="1"/>
        <v>2017</v>
      </c>
      <c r="L35" s="7">
        <v>2</v>
      </c>
      <c r="M35" s="7">
        <v>1</v>
      </c>
      <c r="N35" s="7" t="s">
        <v>106</v>
      </c>
      <c r="O35" s="7">
        <v>2</v>
      </c>
      <c r="P35" s="7">
        <v>0</v>
      </c>
      <c r="Q35" s="7">
        <f>_xlfn.XLOOKUP(D35,'[1]STATE CONSTITUTIONS CODED'!$A$3:$A$52,'[1]STATE CONSTITUTIONS CODED'!$J$3:$J$52)</f>
        <v>4</v>
      </c>
    </row>
    <row r="36" spans="1:17" ht="409.6">
      <c r="A36" s="12" t="s">
        <v>107</v>
      </c>
      <c r="B36" s="9">
        <v>26541</v>
      </c>
      <c r="C36" s="7">
        <f t="shared" si="0"/>
        <v>1972</v>
      </c>
      <c r="D36" s="7" t="s">
        <v>74</v>
      </c>
      <c r="E36" s="7" t="s">
        <v>52</v>
      </c>
      <c r="F36" s="7">
        <v>14</v>
      </c>
      <c r="G36" s="7">
        <v>37</v>
      </c>
      <c r="H36" s="7">
        <v>1</v>
      </c>
      <c r="I36" s="7">
        <v>3</v>
      </c>
      <c r="J36" s="9">
        <v>26444</v>
      </c>
      <c r="K36" s="10">
        <f t="shared" si="1"/>
        <v>1972</v>
      </c>
      <c r="L36" s="7">
        <v>1</v>
      </c>
      <c r="M36" s="7">
        <v>3</v>
      </c>
      <c r="N36" s="7" t="s">
        <v>108</v>
      </c>
      <c r="O36" s="7">
        <v>1</v>
      </c>
      <c r="P36" s="7">
        <v>1</v>
      </c>
      <c r="Q36" s="7">
        <f>_xlfn.XLOOKUP(D36,'[1]STATE CONSTITUTIONS CODED'!$A$3:$A$52,'[1]STATE CONSTITUTIONS CODED'!$J$3:$J$52)</f>
        <v>1</v>
      </c>
    </row>
    <row r="37" spans="1:17" ht="358.8">
      <c r="A37" s="12" t="s">
        <v>109</v>
      </c>
      <c r="B37" s="9">
        <v>42689</v>
      </c>
      <c r="C37" s="7">
        <f t="shared" si="0"/>
        <v>2016</v>
      </c>
      <c r="D37" s="7" t="s">
        <v>110</v>
      </c>
      <c r="E37" s="7" t="s">
        <v>48</v>
      </c>
      <c r="F37" s="8">
        <v>5</v>
      </c>
      <c r="G37" s="7">
        <v>38</v>
      </c>
      <c r="H37" s="7">
        <v>1</v>
      </c>
      <c r="I37" s="7">
        <v>2</v>
      </c>
      <c r="J37" s="9">
        <v>42248</v>
      </c>
      <c r="K37" s="10">
        <f t="shared" si="1"/>
        <v>2015</v>
      </c>
      <c r="L37" s="7">
        <v>1</v>
      </c>
      <c r="M37" s="7">
        <v>3</v>
      </c>
      <c r="N37" s="7" t="s">
        <v>111</v>
      </c>
      <c r="O37" s="7">
        <v>1</v>
      </c>
      <c r="P37" s="7">
        <v>1</v>
      </c>
      <c r="Q37" s="7">
        <f>_xlfn.XLOOKUP(D37,'[1]STATE CONSTITUTIONS CODED'!$A$3:$A$52,'[1]STATE CONSTITUTIONS CODED'!$J$3:$J$52)</f>
        <v>3</v>
      </c>
    </row>
    <row r="38" spans="1:17" ht="187.2">
      <c r="A38" s="12" t="s">
        <v>112</v>
      </c>
      <c r="B38" s="9">
        <v>34871</v>
      </c>
      <c r="C38" s="7">
        <f t="shared" si="0"/>
        <v>1995</v>
      </c>
      <c r="D38" s="7" t="s">
        <v>55</v>
      </c>
      <c r="E38" s="7" t="s">
        <v>18</v>
      </c>
      <c r="F38" s="7">
        <v>28</v>
      </c>
      <c r="G38" s="7">
        <v>45</v>
      </c>
      <c r="H38" s="7">
        <v>1</v>
      </c>
      <c r="I38" s="7">
        <v>1</v>
      </c>
      <c r="J38" s="9">
        <v>34135</v>
      </c>
      <c r="K38" s="10">
        <f t="shared" si="1"/>
        <v>1993</v>
      </c>
      <c r="L38" s="7">
        <v>2</v>
      </c>
      <c r="M38" s="7">
        <v>1</v>
      </c>
      <c r="N38" s="7" t="s">
        <v>113</v>
      </c>
      <c r="O38" s="7">
        <v>2</v>
      </c>
      <c r="P38" s="7">
        <v>0</v>
      </c>
      <c r="Q38" s="7">
        <f>_xlfn.XLOOKUP(D38,'[1]STATE CONSTITUTIONS CODED'!$A$3:$A$52,'[1]STATE CONSTITUTIONS CODED'!$J$3:$J$52)</f>
        <v>1</v>
      </c>
    </row>
    <row r="39" spans="1:17" ht="409.6">
      <c r="A39" s="12" t="s">
        <v>114</v>
      </c>
      <c r="B39" s="9">
        <v>39041</v>
      </c>
      <c r="C39" s="7">
        <f t="shared" si="0"/>
        <v>2006</v>
      </c>
      <c r="D39" s="7" t="s">
        <v>55</v>
      </c>
      <c r="E39" s="7" t="s">
        <v>18</v>
      </c>
      <c r="F39" s="7">
        <v>28</v>
      </c>
      <c r="G39" s="7">
        <v>47</v>
      </c>
      <c r="H39" s="7">
        <v>1</v>
      </c>
      <c r="I39" s="7">
        <v>3</v>
      </c>
      <c r="J39" s="9">
        <v>34092</v>
      </c>
      <c r="K39" s="10">
        <f t="shared" si="1"/>
        <v>1993</v>
      </c>
      <c r="L39" s="7">
        <v>1</v>
      </c>
      <c r="M39" s="7">
        <v>3</v>
      </c>
      <c r="N39" s="7" t="s">
        <v>115</v>
      </c>
      <c r="O39" s="7">
        <v>1</v>
      </c>
      <c r="P39" s="7">
        <v>1</v>
      </c>
      <c r="Q39" s="7">
        <f>_xlfn.XLOOKUP(D39,'[1]STATE CONSTITUTIONS CODED'!$A$3:$A$52,'[1]STATE CONSTITUTIONS CODED'!$J$3:$J$52)</f>
        <v>1</v>
      </c>
    </row>
    <row r="40" spans="1:17" ht="187.2">
      <c r="A40" s="12" t="s">
        <v>116</v>
      </c>
      <c r="B40" s="9">
        <v>42604</v>
      </c>
      <c r="C40" s="7">
        <f t="shared" si="0"/>
        <v>2016</v>
      </c>
      <c r="D40" s="7" t="s">
        <v>110</v>
      </c>
      <c r="E40" s="7" t="s">
        <v>48</v>
      </c>
      <c r="F40" s="7">
        <v>5</v>
      </c>
      <c r="G40" s="7">
        <v>39</v>
      </c>
      <c r="H40" s="7">
        <v>1</v>
      </c>
      <c r="I40" s="7">
        <v>3</v>
      </c>
      <c r="J40" s="9">
        <v>40361</v>
      </c>
      <c r="K40" s="10">
        <f t="shared" si="1"/>
        <v>2010</v>
      </c>
      <c r="L40" s="7">
        <v>2</v>
      </c>
      <c r="M40" s="7">
        <v>1</v>
      </c>
      <c r="N40" s="7" t="s">
        <v>117</v>
      </c>
      <c r="O40" s="7">
        <v>2</v>
      </c>
      <c r="P40" s="7">
        <v>0</v>
      </c>
      <c r="Q40" s="7">
        <f>_xlfn.XLOOKUP(D40,'[1]STATE CONSTITUTIONS CODED'!$A$3:$A$52,'[1]STATE CONSTITUTIONS CODED'!$J$3:$J$52)</f>
        <v>3</v>
      </c>
    </row>
    <row r="41" spans="1:17" ht="409.6">
      <c r="A41" s="12" t="s">
        <v>118</v>
      </c>
      <c r="B41" s="9">
        <v>37166</v>
      </c>
      <c r="C41" s="7">
        <f t="shared" si="0"/>
        <v>2001</v>
      </c>
      <c r="D41" s="7" t="s">
        <v>119</v>
      </c>
      <c r="E41" s="7" t="s">
        <v>48</v>
      </c>
      <c r="F41" s="7">
        <v>45</v>
      </c>
      <c r="G41" s="7">
        <v>40</v>
      </c>
      <c r="H41" s="7">
        <v>1</v>
      </c>
      <c r="I41" s="7">
        <v>3</v>
      </c>
      <c r="J41" s="9">
        <v>36709</v>
      </c>
      <c r="K41" s="10">
        <f t="shared" si="1"/>
        <v>2000</v>
      </c>
      <c r="L41" s="7">
        <v>1</v>
      </c>
      <c r="M41" s="7">
        <v>3</v>
      </c>
      <c r="N41" s="7" t="s">
        <v>120</v>
      </c>
      <c r="O41" s="7">
        <v>1</v>
      </c>
      <c r="P41" s="7">
        <v>1</v>
      </c>
      <c r="Q41" s="7">
        <f>_xlfn.XLOOKUP(D41,'[1]STATE CONSTITUTIONS CODED'!$A$3:$A$52,'[1]STATE CONSTITUTIONS CODED'!$J$3:$J$52)</f>
        <v>3</v>
      </c>
    </row>
    <row r="42" spans="1:17" ht="409.6">
      <c r="A42" s="12" t="s">
        <v>121</v>
      </c>
      <c r="B42" s="9">
        <v>35011</v>
      </c>
      <c r="C42" s="7">
        <f t="shared" si="0"/>
        <v>1995</v>
      </c>
      <c r="D42" s="7" t="s">
        <v>119</v>
      </c>
      <c r="E42" s="7" t="s">
        <v>48</v>
      </c>
      <c r="F42" s="7">
        <v>45</v>
      </c>
      <c r="G42" s="7">
        <v>41</v>
      </c>
      <c r="H42" s="7">
        <v>1</v>
      </c>
      <c r="I42" s="7">
        <v>3</v>
      </c>
      <c r="J42" s="9">
        <v>33787</v>
      </c>
      <c r="K42" s="10">
        <f t="shared" si="1"/>
        <v>1992</v>
      </c>
      <c r="L42" s="7">
        <v>1</v>
      </c>
      <c r="M42" s="7">
        <v>3</v>
      </c>
      <c r="N42" s="7" t="s">
        <v>122</v>
      </c>
      <c r="O42" s="7">
        <v>1</v>
      </c>
      <c r="P42" s="7">
        <v>1</v>
      </c>
      <c r="Q42" s="7">
        <f>_xlfn.XLOOKUP(D42,'[1]STATE CONSTITUTIONS CODED'!$A$3:$A$52,'[1]STATE CONSTITUTIONS CODED'!$J$3:$J$52)</f>
        <v>3</v>
      </c>
    </row>
    <row r="43" spans="1:17" ht="409.6">
      <c r="A43" s="12" t="s">
        <v>123</v>
      </c>
      <c r="B43" s="9">
        <v>39455</v>
      </c>
      <c r="C43" s="7">
        <f t="shared" si="0"/>
        <v>2008</v>
      </c>
      <c r="D43" s="7" t="s">
        <v>119</v>
      </c>
      <c r="E43" s="7" t="s">
        <v>48</v>
      </c>
      <c r="F43" s="7">
        <v>45</v>
      </c>
      <c r="G43" s="7">
        <v>42</v>
      </c>
      <c r="H43" s="7">
        <v>1</v>
      </c>
      <c r="I43" s="7">
        <v>3</v>
      </c>
      <c r="J43" s="9">
        <v>39631</v>
      </c>
      <c r="K43" s="10">
        <f t="shared" si="1"/>
        <v>2008</v>
      </c>
      <c r="L43" s="7">
        <v>2</v>
      </c>
      <c r="M43" s="7">
        <v>1</v>
      </c>
      <c r="N43" s="7" t="s">
        <v>124</v>
      </c>
      <c r="O43" s="7">
        <v>2</v>
      </c>
      <c r="P43" s="7">
        <v>0</v>
      </c>
      <c r="Q43" s="7">
        <f>_xlfn.XLOOKUP(D43,'[1]STATE CONSTITUTIONS CODED'!$A$3:$A$52,'[1]STATE CONSTITUTIONS CODED'!$J$3:$J$52)</f>
        <v>3</v>
      </c>
    </row>
    <row r="44" spans="1:17" ht="409.6">
      <c r="A44" s="12" t="s">
        <v>125</v>
      </c>
      <c r="B44" s="9">
        <v>41242</v>
      </c>
      <c r="C44" s="7">
        <f t="shared" si="0"/>
        <v>2012</v>
      </c>
      <c r="D44" s="7" t="s">
        <v>71</v>
      </c>
      <c r="E44" s="7" t="s">
        <v>52</v>
      </c>
      <c r="F44" s="7">
        <v>11</v>
      </c>
      <c r="G44" s="7">
        <v>43</v>
      </c>
      <c r="H44" s="7">
        <v>1</v>
      </c>
      <c r="I44" s="7">
        <v>1</v>
      </c>
      <c r="J44" s="9">
        <v>40261</v>
      </c>
      <c r="K44" s="10">
        <f t="shared" si="1"/>
        <v>2010</v>
      </c>
      <c r="L44" s="7">
        <v>2</v>
      </c>
      <c r="M44" s="7">
        <v>1</v>
      </c>
      <c r="N44" s="7" t="s">
        <v>126</v>
      </c>
      <c r="O44" s="7">
        <v>2</v>
      </c>
      <c r="P44" s="7">
        <v>0</v>
      </c>
      <c r="Q44" s="7">
        <f>_xlfn.XLOOKUP(D44,'[1]STATE CONSTITUTIONS CODED'!$A$3:$A$52,'[1]STATE CONSTITUTIONS CODED'!$J$3:$J$52)</f>
        <v>4</v>
      </c>
    </row>
    <row r="45" spans="1:17" ht="409.6">
      <c r="A45" s="12" t="s">
        <v>127</v>
      </c>
      <c r="B45" s="9">
        <v>33633</v>
      </c>
      <c r="C45" s="7">
        <f t="shared" si="0"/>
        <v>1992</v>
      </c>
      <c r="D45" s="7" t="s">
        <v>128</v>
      </c>
      <c r="E45" s="7" t="s">
        <v>22</v>
      </c>
      <c r="F45" s="7">
        <v>39</v>
      </c>
      <c r="G45" s="7">
        <v>44</v>
      </c>
      <c r="H45" s="7">
        <v>1</v>
      </c>
      <c r="I45" s="7">
        <v>3</v>
      </c>
      <c r="J45" s="9">
        <v>30825</v>
      </c>
      <c r="K45" s="10">
        <f t="shared" si="1"/>
        <v>1984</v>
      </c>
      <c r="L45" s="7">
        <v>1</v>
      </c>
      <c r="M45" s="7">
        <v>2</v>
      </c>
      <c r="N45" s="7" t="s">
        <v>129</v>
      </c>
      <c r="O45" s="7">
        <v>1</v>
      </c>
      <c r="P45" s="7">
        <v>0</v>
      </c>
      <c r="Q45" s="7">
        <f>_xlfn.XLOOKUP(D45,'[1]STATE CONSTITUTIONS CODED'!$A$3:$A$52,'[1]STATE CONSTITUTIONS CODED'!$J$3:$J$52)</f>
        <v>2</v>
      </c>
    </row>
    <row r="46" spans="1:17" ht="409.6">
      <c r="A46" s="8" t="s">
        <v>130</v>
      </c>
      <c r="B46" s="9">
        <v>37204</v>
      </c>
      <c r="C46" s="7">
        <f t="shared" si="0"/>
        <v>2001</v>
      </c>
      <c r="D46" s="7" t="s">
        <v>55</v>
      </c>
      <c r="E46" s="7" t="s">
        <v>18</v>
      </c>
      <c r="F46" s="7">
        <v>28</v>
      </c>
      <c r="G46" s="7">
        <v>238</v>
      </c>
      <c r="H46" s="7">
        <v>1</v>
      </c>
      <c r="I46" s="7">
        <v>1</v>
      </c>
      <c r="J46" s="9">
        <v>36709</v>
      </c>
      <c r="K46" s="10">
        <f t="shared" si="1"/>
        <v>2000</v>
      </c>
      <c r="L46" s="7">
        <v>2</v>
      </c>
      <c r="M46" s="7">
        <v>1</v>
      </c>
      <c r="N46" s="7" t="s">
        <v>131</v>
      </c>
      <c r="O46" s="7">
        <v>2</v>
      </c>
      <c r="P46" s="7">
        <v>0</v>
      </c>
      <c r="Q46" s="7">
        <f>_xlfn.XLOOKUP(D46,'[1]STATE CONSTITUTIONS CODED'!$A$3:$A$52,'[1]STATE CONSTITUTIONS CODED'!$J$3:$J$52)</f>
        <v>1</v>
      </c>
    </row>
    <row r="47" spans="1:17" ht="409.6">
      <c r="A47" s="12" t="s">
        <v>132</v>
      </c>
      <c r="B47" s="9">
        <v>35975</v>
      </c>
      <c r="C47" s="7">
        <f t="shared" si="0"/>
        <v>1998</v>
      </c>
      <c r="D47" s="7" t="s">
        <v>133</v>
      </c>
      <c r="E47" s="7" t="s">
        <v>22</v>
      </c>
      <c r="F47" s="7">
        <v>16</v>
      </c>
      <c r="G47" s="7">
        <v>48</v>
      </c>
      <c r="H47" s="7">
        <v>1</v>
      </c>
      <c r="I47" s="7">
        <v>3</v>
      </c>
      <c r="J47" s="9">
        <v>33687</v>
      </c>
      <c r="K47" s="10">
        <f t="shared" si="1"/>
        <v>1992</v>
      </c>
      <c r="L47" s="7">
        <v>2</v>
      </c>
      <c r="M47" s="7">
        <v>1</v>
      </c>
      <c r="N47" s="7" t="s">
        <v>134</v>
      </c>
      <c r="O47" s="7">
        <v>2</v>
      </c>
      <c r="P47" s="7">
        <v>0</v>
      </c>
      <c r="Q47" s="7">
        <f>_xlfn.XLOOKUP(D47,'[1]STATE CONSTITUTIONS CODED'!$A$3:$A$52,'[1]STATE CONSTITUTIONS CODED'!$J$3:$J$52)</f>
        <v>1</v>
      </c>
    </row>
    <row r="48" spans="1:17" ht="409.6">
      <c r="A48" s="12" t="s">
        <v>135</v>
      </c>
      <c r="B48" s="9">
        <v>39918</v>
      </c>
      <c r="C48" s="7">
        <f t="shared" si="0"/>
        <v>2009</v>
      </c>
      <c r="D48" s="7" t="s">
        <v>71</v>
      </c>
      <c r="E48" s="7" t="s">
        <v>52</v>
      </c>
      <c r="F48" s="7">
        <v>11</v>
      </c>
      <c r="G48" s="7">
        <v>50</v>
      </c>
      <c r="H48" s="7">
        <v>1</v>
      </c>
      <c r="I48" s="7">
        <v>3</v>
      </c>
      <c r="J48" s="9">
        <v>39680</v>
      </c>
      <c r="K48" s="10">
        <f t="shared" si="1"/>
        <v>2008</v>
      </c>
      <c r="L48" s="7">
        <v>1</v>
      </c>
      <c r="M48" s="7">
        <v>2</v>
      </c>
      <c r="N48" s="7" t="s">
        <v>136</v>
      </c>
      <c r="O48" s="7">
        <v>1</v>
      </c>
      <c r="P48" s="7">
        <v>0</v>
      </c>
      <c r="Q48" s="7">
        <f>_xlfn.XLOOKUP(D48,'[1]STATE CONSTITUTIONS CODED'!$A$3:$A$52,'[1]STATE CONSTITUTIONS CODED'!$J$3:$J$52)</f>
        <v>4</v>
      </c>
    </row>
    <row r="49" spans="1:17" ht="265.2">
      <c r="A49" s="12" t="s">
        <v>137</v>
      </c>
      <c r="B49" s="9">
        <v>43469</v>
      </c>
      <c r="C49" s="7">
        <f t="shared" si="0"/>
        <v>2019</v>
      </c>
      <c r="D49" s="7" t="s">
        <v>138</v>
      </c>
      <c r="E49" s="7" t="s">
        <v>22</v>
      </c>
      <c r="F49" s="7">
        <v>8</v>
      </c>
      <c r="G49" s="7">
        <v>53</v>
      </c>
      <c r="H49" s="7">
        <v>1</v>
      </c>
      <c r="I49" s="7">
        <v>3</v>
      </c>
      <c r="J49" s="9">
        <v>40135</v>
      </c>
      <c r="K49" s="10">
        <f t="shared" si="1"/>
        <v>2009</v>
      </c>
      <c r="L49" s="7">
        <v>2</v>
      </c>
      <c r="M49" s="7">
        <v>1</v>
      </c>
      <c r="N49" s="7" t="s">
        <v>139</v>
      </c>
      <c r="O49" s="7">
        <v>2</v>
      </c>
      <c r="P49" s="7">
        <v>0</v>
      </c>
      <c r="Q49" s="7">
        <f>_xlfn.XLOOKUP(D49,'[1]STATE CONSTITUTIONS CODED'!$A$3:$A$52,'[1]STATE CONSTITUTIONS CODED'!$J$3:$J$52)</f>
        <v>2</v>
      </c>
    </row>
    <row r="50" spans="1:17" ht="409.6">
      <c r="A50" s="12" t="s">
        <v>140</v>
      </c>
      <c r="B50" s="9">
        <v>34900</v>
      </c>
      <c r="C50" s="7">
        <f t="shared" si="0"/>
        <v>1995</v>
      </c>
      <c r="D50" s="7" t="s">
        <v>17</v>
      </c>
      <c r="E50" s="7" t="s">
        <v>18</v>
      </c>
      <c r="F50" s="7">
        <v>35</v>
      </c>
      <c r="G50" s="7">
        <v>55</v>
      </c>
      <c r="H50" s="7">
        <v>1</v>
      </c>
      <c r="I50" s="7">
        <v>3</v>
      </c>
      <c r="J50" s="9">
        <v>34090</v>
      </c>
      <c r="K50" s="10">
        <f t="shared" si="1"/>
        <v>1993</v>
      </c>
      <c r="L50" s="7">
        <v>2</v>
      </c>
      <c r="M50" s="7">
        <v>1</v>
      </c>
      <c r="N50" s="7" t="s">
        <v>141</v>
      </c>
      <c r="O50" s="7">
        <v>2</v>
      </c>
      <c r="P50" s="7">
        <v>0</v>
      </c>
      <c r="Q50" s="7">
        <f>_xlfn.XLOOKUP(D50,'[1]STATE CONSTITUTIONS CODED'!$A$3:$A$52,'[1]STATE CONSTITUTIONS CODED'!$J$3:$J$52)</f>
        <v>3</v>
      </c>
    </row>
    <row r="51" spans="1:17" ht="409.6">
      <c r="A51" s="12" t="s">
        <v>142</v>
      </c>
      <c r="B51" s="9">
        <v>34333</v>
      </c>
      <c r="C51" s="7">
        <f t="shared" si="0"/>
        <v>1993</v>
      </c>
      <c r="D51" s="7" t="s">
        <v>143</v>
      </c>
      <c r="E51" s="7" t="s">
        <v>18</v>
      </c>
      <c r="F51" s="7">
        <v>25</v>
      </c>
      <c r="G51" s="7">
        <v>56</v>
      </c>
      <c r="H51" s="7">
        <v>1</v>
      </c>
      <c r="I51" s="7">
        <v>3</v>
      </c>
      <c r="J51" s="9">
        <v>33402</v>
      </c>
      <c r="K51" s="10">
        <f t="shared" si="1"/>
        <v>1991</v>
      </c>
      <c r="L51" s="7">
        <v>1</v>
      </c>
      <c r="M51" s="7">
        <v>4</v>
      </c>
      <c r="N51" s="7" t="s">
        <v>144</v>
      </c>
      <c r="O51" s="7">
        <v>2</v>
      </c>
      <c r="P51" s="7">
        <v>0</v>
      </c>
      <c r="Q51" s="7">
        <f>_xlfn.XLOOKUP(D51,'[1]STATE CONSTITUTIONS CODED'!$A$3:$A$52,'[1]STATE CONSTITUTIONS CODED'!$J$3:$J$52)</f>
        <v>4</v>
      </c>
    </row>
    <row r="52" spans="1:17" ht="409.6">
      <c r="A52" s="12" t="s">
        <v>145</v>
      </c>
      <c r="B52" s="9">
        <v>35781</v>
      </c>
      <c r="C52" s="7">
        <f t="shared" si="0"/>
        <v>1997</v>
      </c>
      <c r="D52" s="7" t="s">
        <v>143</v>
      </c>
      <c r="E52" s="7" t="s">
        <v>18</v>
      </c>
      <c r="F52" s="7">
        <v>25</v>
      </c>
      <c r="G52" s="7">
        <v>57</v>
      </c>
      <c r="H52" s="7">
        <v>1</v>
      </c>
      <c r="I52" s="7">
        <v>3</v>
      </c>
      <c r="J52" s="9">
        <v>33402</v>
      </c>
      <c r="K52" s="10">
        <f t="shared" si="1"/>
        <v>1991</v>
      </c>
      <c r="L52" s="7">
        <v>1</v>
      </c>
      <c r="M52" s="7">
        <v>2</v>
      </c>
      <c r="N52" s="7" t="s">
        <v>146</v>
      </c>
      <c r="O52" s="7">
        <v>1</v>
      </c>
      <c r="P52" s="7">
        <v>1</v>
      </c>
      <c r="Q52" s="7">
        <f>_xlfn.XLOOKUP(D52,'[1]STATE CONSTITUTIONS CODED'!$A$3:$A$52,'[1]STATE CONSTITUTIONS CODED'!$J$3:$J$52)</f>
        <v>4</v>
      </c>
    </row>
    <row r="53" spans="1:17" ht="409.6">
      <c r="A53" s="12" t="s">
        <v>147</v>
      </c>
      <c r="B53" s="9">
        <v>36448</v>
      </c>
      <c r="C53" s="7">
        <f t="shared" si="0"/>
        <v>1999</v>
      </c>
      <c r="D53" s="7" t="s">
        <v>143</v>
      </c>
      <c r="E53" s="7" t="s">
        <v>18</v>
      </c>
      <c r="F53" s="7">
        <v>25</v>
      </c>
      <c r="G53" s="7">
        <v>58</v>
      </c>
      <c r="H53" s="7">
        <v>1</v>
      </c>
      <c r="I53" s="7">
        <v>3</v>
      </c>
      <c r="J53" s="9">
        <v>36343</v>
      </c>
      <c r="K53" s="10">
        <f t="shared" si="1"/>
        <v>1999</v>
      </c>
      <c r="L53" s="7">
        <v>1</v>
      </c>
      <c r="M53" s="7">
        <v>2</v>
      </c>
      <c r="N53" s="7" t="s">
        <v>148</v>
      </c>
      <c r="O53" s="7">
        <v>1</v>
      </c>
      <c r="P53" s="7">
        <v>1</v>
      </c>
      <c r="Q53" s="7">
        <f>_xlfn.XLOOKUP(D53,'[1]STATE CONSTITUTIONS CODED'!$A$3:$A$52,'[1]STATE CONSTITUTIONS CODED'!$J$3:$J$52)</f>
        <v>4</v>
      </c>
    </row>
    <row r="54" spans="1:17" ht="409.6">
      <c r="A54" s="12" t="s">
        <v>149</v>
      </c>
      <c r="B54" s="9">
        <v>37357</v>
      </c>
      <c r="C54" s="7">
        <f t="shared" si="0"/>
        <v>2002</v>
      </c>
      <c r="D54" s="7" t="s">
        <v>143</v>
      </c>
      <c r="E54" s="7" t="s">
        <v>18</v>
      </c>
      <c r="F54" s="7">
        <v>25</v>
      </c>
      <c r="G54" s="7">
        <v>59</v>
      </c>
      <c r="H54" s="7">
        <v>1</v>
      </c>
      <c r="I54" s="7">
        <v>3</v>
      </c>
      <c r="J54" s="9">
        <v>37439</v>
      </c>
      <c r="K54" s="10">
        <f t="shared" si="1"/>
        <v>2002</v>
      </c>
      <c r="L54" s="7">
        <v>1</v>
      </c>
      <c r="M54" s="7">
        <v>2</v>
      </c>
      <c r="N54" s="7" t="s">
        <v>150</v>
      </c>
      <c r="O54" s="7">
        <v>1</v>
      </c>
      <c r="P54" s="7">
        <v>1</v>
      </c>
      <c r="Q54" s="7">
        <f>_xlfn.XLOOKUP(D54,'[1]STATE CONSTITUTIONS CODED'!$A$3:$A$52,'[1]STATE CONSTITUTIONS CODED'!$J$3:$J$52)</f>
        <v>4</v>
      </c>
    </row>
    <row r="55" spans="1:17" ht="312">
      <c r="A55" s="7" t="s">
        <v>151</v>
      </c>
      <c r="B55" s="9">
        <v>43027</v>
      </c>
      <c r="C55" s="7">
        <f t="shared" si="0"/>
        <v>2017</v>
      </c>
      <c r="D55" s="7" t="s">
        <v>61</v>
      </c>
      <c r="E55" s="7" t="s">
        <v>22</v>
      </c>
      <c r="F55" s="7">
        <v>46</v>
      </c>
      <c r="G55" s="7">
        <v>231</v>
      </c>
      <c r="H55" s="7">
        <v>1</v>
      </c>
      <c r="I55" s="7">
        <v>3</v>
      </c>
      <c r="J55" s="9">
        <v>41875</v>
      </c>
      <c r="K55" s="10">
        <f t="shared" si="1"/>
        <v>2014</v>
      </c>
      <c r="L55" s="7">
        <v>2</v>
      </c>
      <c r="M55" s="7">
        <v>1</v>
      </c>
      <c r="N55" s="7" t="s">
        <v>152</v>
      </c>
      <c r="O55" s="7">
        <v>2</v>
      </c>
      <c r="P55" s="7">
        <v>0</v>
      </c>
      <c r="Q55" s="7">
        <f>_xlfn.XLOOKUP(D55,'[1]STATE CONSTITUTIONS CODED'!$A$3:$A$52,'[1]STATE CONSTITUTIONS CODED'!$J$3:$J$52)</f>
        <v>1</v>
      </c>
    </row>
    <row r="56" spans="1:17" ht="234">
      <c r="A56" s="18" t="s">
        <v>153</v>
      </c>
      <c r="B56" s="9">
        <v>38153</v>
      </c>
      <c r="C56" s="7">
        <f t="shared" si="0"/>
        <v>2004</v>
      </c>
      <c r="D56" s="7" t="s">
        <v>92</v>
      </c>
      <c r="E56" s="7" t="s">
        <v>52</v>
      </c>
      <c r="F56" s="7">
        <v>13</v>
      </c>
      <c r="G56" s="7">
        <v>60</v>
      </c>
      <c r="H56" s="7">
        <v>1</v>
      </c>
      <c r="I56" s="7">
        <v>3</v>
      </c>
      <c r="J56" s="9">
        <v>37316</v>
      </c>
      <c r="K56" s="10">
        <f t="shared" si="1"/>
        <v>2002</v>
      </c>
      <c r="L56" s="7">
        <v>1</v>
      </c>
      <c r="M56" s="7">
        <v>2</v>
      </c>
      <c r="N56" s="7" t="s">
        <v>154</v>
      </c>
      <c r="O56" s="7">
        <v>1</v>
      </c>
      <c r="P56" s="7">
        <v>1</v>
      </c>
      <c r="Q56" s="7">
        <f>_xlfn.XLOOKUP(D56,'[1]STATE CONSTITUTIONS CODED'!$A$3:$A$52,'[1]STATE CONSTITUTIONS CODED'!$J$3:$J$52)</f>
        <v>3</v>
      </c>
    </row>
    <row r="57" spans="1:17" ht="409.6">
      <c r="A57" s="12" t="s">
        <v>155</v>
      </c>
      <c r="B57" s="9">
        <v>35243</v>
      </c>
      <c r="C57" s="7">
        <f t="shared" si="0"/>
        <v>1996</v>
      </c>
      <c r="D57" s="7" t="s">
        <v>138</v>
      </c>
      <c r="E57" s="7" t="s">
        <v>22</v>
      </c>
      <c r="F57" s="7">
        <v>8</v>
      </c>
      <c r="G57" s="7">
        <v>61</v>
      </c>
      <c r="H57" s="7">
        <v>1</v>
      </c>
      <c r="I57" s="7">
        <v>2</v>
      </c>
      <c r="J57" s="9">
        <v>34867</v>
      </c>
      <c r="K57" s="10">
        <f t="shared" si="1"/>
        <v>1995</v>
      </c>
      <c r="L57" s="7">
        <v>2</v>
      </c>
      <c r="M57" s="7">
        <v>1</v>
      </c>
      <c r="N57" s="7" t="s">
        <v>156</v>
      </c>
      <c r="O57" s="7">
        <v>2</v>
      </c>
      <c r="P57" s="7">
        <v>0</v>
      </c>
      <c r="Q57" s="7">
        <f>_xlfn.XLOOKUP(D57,'[1]STATE CONSTITUTIONS CODED'!$A$3:$A$52,'[1]STATE CONSTITUTIONS CODED'!$J$3:$J$52)</f>
        <v>2</v>
      </c>
    </row>
    <row r="58" spans="1:17" ht="312">
      <c r="A58" s="12" t="s">
        <v>157</v>
      </c>
      <c r="B58" s="9">
        <v>33360</v>
      </c>
      <c r="C58" s="7">
        <f t="shared" si="0"/>
        <v>1991</v>
      </c>
      <c r="D58" s="7" t="s">
        <v>158</v>
      </c>
      <c r="E58" s="7" t="s">
        <v>48</v>
      </c>
      <c r="F58" s="7">
        <v>33</v>
      </c>
      <c r="G58" s="7">
        <v>62</v>
      </c>
      <c r="H58" s="7">
        <v>1</v>
      </c>
      <c r="I58" s="7">
        <v>3</v>
      </c>
      <c r="J58" s="9">
        <v>32964</v>
      </c>
      <c r="K58" s="10">
        <f t="shared" si="1"/>
        <v>1990</v>
      </c>
      <c r="L58" s="7">
        <v>2</v>
      </c>
      <c r="M58" s="7">
        <v>1</v>
      </c>
      <c r="N58" s="7" t="s">
        <v>159</v>
      </c>
      <c r="O58" s="7">
        <v>2</v>
      </c>
      <c r="P58" s="7">
        <v>0</v>
      </c>
      <c r="Q58" s="7">
        <f>_xlfn.XLOOKUP(D58,'[1]STATE CONSTITUTIONS CODED'!$A$3:$A$52,'[1]STATE CONSTITUTIONS CODED'!$J$3:$J$52)</f>
        <v>2</v>
      </c>
    </row>
    <row r="59" spans="1:17" ht="280.8">
      <c r="A59" s="12" t="s">
        <v>160</v>
      </c>
      <c r="B59" s="9">
        <v>43117</v>
      </c>
      <c r="C59" s="7">
        <f t="shared" si="0"/>
        <v>2018</v>
      </c>
      <c r="D59" s="8" t="s">
        <v>161</v>
      </c>
      <c r="E59" s="7" t="s">
        <v>18</v>
      </c>
      <c r="F59" s="7">
        <v>7</v>
      </c>
      <c r="G59" s="7">
        <v>63</v>
      </c>
      <c r="H59" s="7">
        <v>1</v>
      </c>
      <c r="I59" s="7">
        <v>3</v>
      </c>
      <c r="J59" s="9">
        <v>38678</v>
      </c>
      <c r="K59" s="10">
        <f t="shared" si="1"/>
        <v>2005</v>
      </c>
      <c r="L59" s="7">
        <v>2</v>
      </c>
      <c r="M59" s="7">
        <v>1</v>
      </c>
      <c r="N59" s="7" t="s">
        <v>162</v>
      </c>
      <c r="O59" s="7">
        <v>2</v>
      </c>
      <c r="P59" s="7">
        <v>0</v>
      </c>
      <c r="Q59" s="7">
        <f>_xlfn.XLOOKUP(D59,'[1]STATE CONSTITUTIONS CODED'!$A$3:$A$52,'[1]STATE CONSTITUTIONS CODED'!$J$3:$J$52)</f>
        <v>1</v>
      </c>
    </row>
    <row r="60" spans="1:17" ht="312">
      <c r="A60" s="12" t="s">
        <v>163</v>
      </c>
      <c r="B60" s="9">
        <v>38433</v>
      </c>
      <c r="C60" s="7">
        <f t="shared" si="0"/>
        <v>2005</v>
      </c>
      <c r="D60" s="7" t="s">
        <v>164</v>
      </c>
      <c r="E60" s="7" t="s">
        <v>48</v>
      </c>
      <c r="F60" s="7">
        <v>23</v>
      </c>
      <c r="G60" s="7">
        <v>64</v>
      </c>
      <c r="H60" s="7">
        <v>1</v>
      </c>
      <c r="I60" s="7">
        <v>3</v>
      </c>
      <c r="J60" s="9">
        <v>37797</v>
      </c>
      <c r="K60" s="10">
        <f t="shared" si="1"/>
        <v>2003</v>
      </c>
      <c r="L60" s="7">
        <v>1</v>
      </c>
      <c r="M60" s="7">
        <v>2</v>
      </c>
      <c r="N60" s="7" t="s">
        <v>165</v>
      </c>
      <c r="O60" s="7">
        <v>1</v>
      </c>
      <c r="P60" s="7">
        <v>1</v>
      </c>
      <c r="Q60" s="7">
        <f>_xlfn.XLOOKUP(D60,'[1]STATE CONSTITUTIONS CODED'!$A$3:$A$52,'[1]STATE CONSTITUTIONS CODED'!$J$3:$J$52)</f>
        <v>2</v>
      </c>
    </row>
    <row r="61" spans="1:17" ht="409.6">
      <c r="A61" s="12" t="s">
        <v>166</v>
      </c>
      <c r="B61" s="9">
        <v>35356</v>
      </c>
      <c r="C61" s="7">
        <f t="shared" si="0"/>
        <v>1996</v>
      </c>
      <c r="D61" s="7" t="s">
        <v>71</v>
      </c>
      <c r="E61" s="7" t="s">
        <v>52</v>
      </c>
      <c r="F61" s="7">
        <v>11</v>
      </c>
      <c r="G61" s="7">
        <v>65</v>
      </c>
      <c r="H61" s="7">
        <v>1</v>
      </c>
      <c r="I61" s="7">
        <v>3</v>
      </c>
      <c r="J61" s="9">
        <v>33178</v>
      </c>
      <c r="K61" s="10">
        <f t="shared" si="1"/>
        <v>1990</v>
      </c>
      <c r="L61" s="7">
        <v>2</v>
      </c>
      <c r="M61" s="7">
        <v>1</v>
      </c>
      <c r="N61" s="7" t="s">
        <v>167</v>
      </c>
      <c r="O61" s="7">
        <v>2</v>
      </c>
      <c r="P61" s="7">
        <v>0</v>
      </c>
      <c r="Q61" s="7">
        <f>_xlfn.XLOOKUP(D61,'[1]STATE CONSTITUTIONS CODED'!$A$3:$A$52,'[1]STATE CONSTITUTIONS CODED'!$J$3:$J$52)</f>
        <v>4</v>
      </c>
    </row>
    <row r="62" spans="1:17" ht="409.6">
      <c r="A62" s="12" t="s">
        <v>168</v>
      </c>
      <c r="B62" s="9">
        <v>34506</v>
      </c>
      <c r="C62" s="7">
        <f t="shared" si="0"/>
        <v>1994</v>
      </c>
      <c r="D62" s="7" t="s">
        <v>95</v>
      </c>
      <c r="E62" s="7" t="s">
        <v>52</v>
      </c>
      <c r="F62" s="7">
        <v>22</v>
      </c>
      <c r="G62" s="7">
        <v>66</v>
      </c>
      <c r="H62" s="7">
        <v>1</v>
      </c>
      <c r="I62" s="7">
        <v>3</v>
      </c>
      <c r="J62" s="9">
        <v>33036</v>
      </c>
      <c r="K62" s="10">
        <f t="shared" si="1"/>
        <v>1990</v>
      </c>
      <c r="L62" s="7">
        <v>1</v>
      </c>
      <c r="M62" s="7">
        <v>2</v>
      </c>
      <c r="N62" s="7" t="s">
        <v>169</v>
      </c>
      <c r="O62" s="7">
        <v>1</v>
      </c>
      <c r="P62" s="7">
        <v>1</v>
      </c>
      <c r="Q62" s="7">
        <f>_xlfn.XLOOKUP(D62,'[1]STATE CONSTITUTIONS CODED'!$A$3:$A$52,'[1]STATE CONSTITUTIONS CODED'!$J$3:$J$52)</f>
        <v>4</v>
      </c>
    </row>
    <row r="63" spans="1:17" ht="409.6">
      <c r="A63" s="12" t="s">
        <v>170</v>
      </c>
      <c r="B63" s="9">
        <v>40057</v>
      </c>
      <c r="C63" s="7">
        <f t="shared" si="0"/>
        <v>2009</v>
      </c>
      <c r="D63" s="7" t="s">
        <v>95</v>
      </c>
      <c r="E63" s="7" t="s">
        <v>52</v>
      </c>
      <c r="F63" s="7">
        <v>22</v>
      </c>
      <c r="G63" s="7">
        <v>67</v>
      </c>
      <c r="H63" s="7">
        <v>1</v>
      </c>
      <c r="I63" s="7">
        <v>3</v>
      </c>
      <c r="J63" s="9">
        <v>38164</v>
      </c>
      <c r="K63" s="10">
        <f t="shared" si="1"/>
        <v>2004</v>
      </c>
      <c r="L63" s="7">
        <v>2</v>
      </c>
      <c r="M63" s="7">
        <v>1</v>
      </c>
      <c r="N63" s="7" t="s">
        <v>171</v>
      </c>
      <c r="O63" s="7">
        <v>2</v>
      </c>
      <c r="P63" s="7">
        <v>0</v>
      </c>
      <c r="Q63" s="7">
        <f>_xlfn.XLOOKUP(D63,'[1]STATE CONSTITUTIONS CODED'!$A$3:$A$52,'[1]STATE CONSTITUTIONS CODED'!$J$3:$J$52)</f>
        <v>4</v>
      </c>
    </row>
    <row r="64" spans="1:17" ht="409.6">
      <c r="A64" s="12" t="s">
        <v>172</v>
      </c>
      <c r="B64" s="9">
        <v>42901</v>
      </c>
      <c r="C64" s="7">
        <f t="shared" si="0"/>
        <v>2017</v>
      </c>
      <c r="D64" s="7" t="s">
        <v>110</v>
      </c>
      <c r="E64" s="7" t="s">
        <v>48</v>
      </c>
      <c r="F64" s="8">
        <v>5</v>
      </c>
      <c r="G64" s="7">
        <v>69</v>
      </c>
      <c r="H64" s="7">
        <v>1</v>
      </c>
      <c r="I64" s="7">
        <v>3</v>
      </c>
      <c r="J64" s="9">
        <v>42186</v>
      </c>
      <c r="K64" s="10">
        <f t="shared" si="1"/>
        <v>2015</v>
      </c>
      <c r="L64" s="7">
        <v>1</v>
      </c>
      <c r="M64" s="7">
        <v>3</v>
      </c>
      <c r="N64" s="7" t="s">
        <v>173</v>
      </c>
      <c r="O64" s="7">
        <v>1</v>
      </c>
      <c r="P64" s="7">
        <v>1</v>
      </c>
      <c r="Q64" s="7">
        <f>_xlfn.XLOOKUP(D64,'[1]STATE CONSTITUTIONS CODED'!$A$3:$A$52,'[1]STATE CONSTITUTIONS CODED'!$J$3:$J$52)</f>
        <v>3</v>
      </c>
    </row>
    <row r="65" spans="1:17" ht="140.4">
      <c r="A65" s="12" t="s">
        <v>174</v>
      </c>
      <c r="B65" s="9">
        <v>39671</v>
      </c>
      <c r="C65" s="7">
        <f t="shared" si="0"/>
        <v>2008</v>
      </c>
      <c r="D65" s="7" t="s">
        <v>175</v>
      </c>
      <c r="E65" s="7" t="s">
        <v>22</v>
      </c>
      <c r="F65" s="7">
        <v>9</v>
      </c>
      <c r="G65" s="7">
        <v>70</v>
      </c>
      <c r="H65" s="7">
        <v>1</v>
      </c>
      <c r="I65" s="7">
        <v>3</v>
      </c>
      <c r="J65" s="9">
        <v>38244</v>
      </c>
      <c r="K65" s="10">
        <f t="shared" si="1"/>
        <v>2004</v>
      </c>
      <c r="L65" s="7">
        <v>1</v>
      </c>
      <c r="M65" s="7">
        <v>4</v>
      </c>
      <c r="N65" s="7" t="s">
        <v>176</v>
      </c>
      <c r="O65" s="7">
        <v>4</v>
      </c>
      <c r="P65" s="7">
        <v>0</v>
      </c>
      <c r="Q65" s="7">
        <f>_xlfn.XLOOKUP(D65,'[1]STATE CONSTITUTIONS CODED'!$A$3:$A$52,'[1]STATE CONSTITUTIONS CODED'!$J$3:$J$52)</f>
        <v>4</v>
      </c>
    </row>
    <row r="66" spans="1:17" ht="78">
      <c r="A66" s="12" t="s">
        <v>177</v>
      </c>
      <c r="B66" s="9">
        <v>44278</v>
      </c>
      <c r="C66" s="7">
        <f t="shared" ref="C66:C129" si="2">YEAR(B66)</f>
        <v>2021</v>
      </c>
      <c r="D66" s="7" t="s">
        <v>143</v>
      </c>
      <c r="E66" s="7" t="s">
        <v>18</v>
      </c>
      <c r="F66" s="7">
        <v>25</v>
      </c>
      <c r="G66" s="7">
        <v>71</v>
      </c>
      <c r="H66" s="7">
        <v>1</v>
      </c>
      <c r="I66" s="7">
        <v>2</v>
      </c>
      <c r="J66" s="9">
        <v>43525</v>
      </c>
      <c r="K66" s="10">
        <f t="shared" si="1"/>
        <v>2019</v>
      </c>
      <c r="L66" s="7">
        <v>1</v>
      </c>
      <c r="M66" s="7">
        <v>4</v>
      </c>
      <c r="N66" s="8" t="s">
        <v>178</v>
      </c>
      <c r="O66" s="8">
        <v>3</v>
      </c>
      <c r="P66" s="7">
        <v>0</v>
      </c>
      <c r="Q66" s="7">
        <f>_xlfn.XLOOKUP(D66,'[1]STATE CONSTITUTIONS CODED'!$A$3:$A$52,'[1]STATE CONSTITUTIONS CODED'!$J$3:$J$52)</f>
        <v>4</v>
      </c>
    </row>
    <row r="67" spans="1:17" ht="327.60000000000002">
      <c r="A67" s="12" t="s">
        <v>179</v>
      </c>
      <c r="B67" s="9">
        <v>39126</v>
      </c>
      <c r="C67" s="7">
        <f t="shared" si="2"/>
        <v>2007</v>
      </c>
      <c r="D67" s="7" t="s">
        <v>180</v>
      </c>
      <c r="E67" s="7" t="s">
        <v>22</v>
      </c>
      <c r="F67" s="7">
        <v>15</v>
      </c>
      <c r="G67" s="7">
        <v>73</v>
      </c>
      <c r="H67" s="7">
        <v>1</v>
      </c>
      <c r="I67" s="7">
        <v>2</v>
      </c>
      <c r="J67" s="9">
        <v>38164</v>
      </c>
      <c r="K67" s="10">
        <f t="shared" si="1"/>
        <v>2004</v>
      </c>
      <c r="L67" s="7">
        <v>2</v>
      </c>
      <c r="M67" s="7">
        <v>1</v>
      </c>
      <c r="N67" s="7" t="s">
        <v>181</v>
      </c>
      <c r="O67" s="7">
        <v>2</v>
      </c>
      <c r="P67" s="7">
        <v>0</v>
      </c>
      <c r="Q67" s="7">
        <f>_xlfn.XLOOKUP(D67,'[1]STATE CONSTITUTIONS CODED'!$A$3:$A$52,'[1]STATE CONSTITUTIONS CODED'!$J$3:$J$52)</f>
        <v>2</v>
      </c>
    </row>
    <row r="68" spans="1:17" ht="409.6">
      <c r="A68" s="12" t="s">
        <v>182</v>
      </c>
      <c r="B68" s="9">
        <v>43374</v>
      </c>
      <c r="C68" s="7">
        <f t="shared" si="2"/>
        <v>2018</v>
      </c>
      <c r="D68" s="7" t="s">
        <v>183</v>
      </c>
      <c r="E68" s="7" t="s">
        <v>52</v>
      </c>
      <c r="F68" s="7">
        <v>20</v>
      </c>
      <c r="G68" s="7">
        <v>74</v>
      </c>
      <c r="H68" s="7">
        <v>1</v>
      </c>
      <c r="I68" s="7">
        <v>2</v>
      </c>
      <c r="J68" s="9">
        <v>42815</v>
      </c>
      <c r="K68" s="10">
        <f t="shared" ref="K68:K99" si="3">YEAR(J68)</f>
        <v>2017</v>
      </c>
      <c r="L68" s="7">
        <v>2</v>
      </c>
      <c r="M68" s="7">
        <v>1</v>
      </c>
      <c r="N68" s="7" t="s">
        <v>184</v>
      </c>
      <c r="O68" s="7">
        <v>2</v>
      </c>
      <c r="P68" s="7">
        <v>0</v>
      </c>
      <c r="Q68" s="7">
        <f>_xlfn.XLOOKUP(D68,'[1]STATE CONSTITUTIONS CODED'!$A$3:$A$52,'[1]STATE CONSTITUTIONS CODED'!$J$3:$J$52)</f>
        <v>4</v>
      </c>
    </row>
    <row r="69" spans="1:17" ht="202.8">
      <c r="A69" s="12" t="s">
        <v>185</v>
      </c>
      <c r="B69" s="9">
        <v>39173</v>
      </c>
      <c r="C69" s="7">
        <f t="shared" si="2"/>
        <v>2007</v>
      </c>
      <c r="D69" s="7" t="s">
        <v>186</v>
      </c>
      <c r="E69" s="7" t="s">
        <v>48</v>
      </c>
      <c r="F69" s="7">
        <v>3</v>
      </c>
      <c r="G69" s="7">
        <v>75</v>
      </c>
      <c r="H69" s="7">
        <v>1</v>
      </c>
      <c r="I69" s="7">
        <v>2</v>
      </c>
      <c r="J69" s="9">
        <v>37154</v>
      </c>
      <c r="K69" s="10">
        <f t="shared" si="3"/>
        <v>2001</v>
      </c>
      <c r="L69" s="7">
        <v>2</v>
      </c>
      <c r="M69" s="7">
        <v>1</v>
      </c>
      <c r="N69" s="7" t="s">
        <v>187</v>
      </c>
      <c r="O69" s="7">
        <v>2</v>
      </c>
      <c r="P69" s="7">
        <v>0</v>
      </c>
      <c r="Q69" s="7">
        <f>_xlfn.XLOOKUP(D69,'[1]STATE CONSTITUTIONS CODED'!$A$3:$A$52,'[1]STATE CONSTITUTIONS CODED'!$J$3:$J$52)</f>
        <v>1</v>
      </c>
    </row>
    <row r="70" spans="1:17" ht="409.6">
      <c r="A70" s="12" t="s">
        <v>188</v>
      </c>
      <c r="B70" s="9">
        <v>28928</v>
      </c>
      <c r="C70" s="7">
        <f t="shared" si="2"/>
        <v>1979</v>
      </c>
      <c r="D70" s="7" t="s">
        <v>189</v>
      </c>
      <c r="E70" s="7" t="s">
        <v>18</v>
      </c>
      <c r="F70" s="7">
        <v>34</v>
      </c>
      <c r="G70" s="7">
        <v>77</v>
      </c>
      <c r="H70" s="7">
        <v>1</v>
      </c>
      <c r="I70" s="7">
        <v>3</v>
      </c>
      <c r="J70" s="9">
        <v>28216</v>
      </c>
      <c r="K70" s="10">
        <f t="shared" si="3"/>
        <v>1977</v>
      </c>
      <c r="L70" s="7">
        <v>2</v>
      </c>
      <c r="M70" s="7">
        <v>1</v>
      </c>
      <c r="N70" s="7" t="s">
        <v>190</v>
      </c>
      <c r="O70" s="7">
        <v>2</v>
      </c>
      <c r="P70" s="7">
        <v>0</v>
      </c>
      <c r="Q70" s="7">
        <f>_xlfn.XLOOKUP(D70,'[1]STATE CONSTITUTIONS CODED'!$A$3:$A$52,'[1]STATE CONSTITUTIONS CODED'!$J$3:$J$52)</f>
        <v>2</v>
      </c>
    </row>
    <row r="71" spans="1:17" ht="124.8">
      <c r="A71" s="12" t="s">
        <v>191</v>
      </c>
      <c r="B71" s="9">
        <v>40786</v>
      </c>
      <c r="C71" s="7">
        <f t="shared" si="2"/>
        <v>2011</v>
      </c>
      <c r="D71" s="7" t="s">
        <v>192</v>
      </c>
      <c r="E71" s="7" t="s">
        <v>52</v>
      </c>
      <c r="F71" s="7">
        <v>37</v>
      </c>
      <c r="G71" s="7">
        <v>78</v>
      </c>
      <c r="H71" s="7">
        <v>1</v>
      </c>
      <c r="I71" s="7">
        <v>2</v>
      </c>
      <c r="J71" s="9">
        <v>38890</v>
      </c>
      <c r="K71" s="10">
        <f t="shared" si="3"/>
        <v>2006</v>
      </c>
      <c r="L71" s="7">
        <v>2</v>
      </c>
      <c r="M71" s="7">
        <v>1</v>
      </c>
      <c r="N71" s="7" t="s">
        <v>193</v>
      </c>
      <c r="O71" s="7">
        <v>2</v>
      </c>
      <c r="P71" s="7">
        <v>0</v>
      </c>
      <c r="Q71" s="7">
        <f>_xlfn.XLOOKUP(D71,'[1]STATE CONSTITUTIONS CODED'!$A$3:$A$52,'[1]STATE CONSTITUTIONS CODED'!$J$3:$J$52)</f>
        <v>3</v>
      </c>
    </row>
    <row r="72" spans="1:17" ht="409.6">
      <c r="A72" s="12" t="s">
        <v>194</v>
      </c>
      <c r="B72" s="9">
        <v>41557</v>
      </c>
      <c r="C72" s="7">
        <f t="shared" si="2"/>
        <v>2013</v>
      </c>
      <c r="D72" s="7" t="s">
        <v>195</v>
      </c>
      <c r="E72" s="7" t="s">
        <v>22</v>
      </c>
      <c r="F72" s="8">
        <v>4</v>
      </c>
      <c r="G72" s="7">
        <v>79</v>
      </c>
      <c r="H72" s="7">
        <v>1</v>
      </c>
      <c r="I72" s="7">
        <v>3</v>
      </c>
      <c r="J72" s="9">
        <v>40361</v>
      </c>
      <c r="K72" s="10">
        <f t="shared" si="3"/>
        <v>2010</v>
      </c>
      <c r="L72" s="7">
        <v>2</v>
      </c>
      <c r="M72" s="7">
        <v>1</v>
      </c>
      <c r="N72" s="7" t="s">
        <v>196</v>
      </c>
      <c r="O72" s="7">
        <v>2</v>
      </c>
      <c r="P72" s="7">
        <v>0</v>
      </c>
      <c r="Q72" s="7">
        <f>_xlfn.XLOOKUP(D72,'[1]STATE CONSTITUTIONS CODED'!$A$3:$A$52,'[1]STATE CONSTITUTIONS CODED'!$J$3:$J$52)</f>
        <v>2</v>
      </c>
    </row>
    <row r="73" spans="1:17" ht="409.6">
      <c r="A73" s="12" t="s">
        <v>197</v>
      </c>
      <c r="B73" s="9">
        <v>43378</v>
      </c>
      <c r="C73" s="7">
        <f t="shared" si="2"/>
        <v>2018</v>
      </c>
      <c r="D73" s="7" t="s">
        <v>198</v>
      </c>
      <c r="E73" s="7" t="s">
        <v>22</v>
      </c>
      <c r="F73" s="7">
        <v>48</v>
      </c>
      <c r="G73" s="7">
        <v>250</v>
      </c>
      <c r="H73" s="7">
        <v>1</v>
      </c>
      <c r="I73" s="7">
        <v>1</v>
      </c>
      <c r="J73" s="9">
        <v>43116</v>
      </c>
      <c r="K73" s="10">
        <f t="shared" si="3"/>
        <v>2018</v>
      </c>
      <c r="L73" s="7">
        <v>1</v>
      </c>
      <c r="M73" s="7">
        <v>2</v>
      </c>
      <c r="N73" s="7" t="s">
        <v>199</v>
      </c>
      <c r="O73" s="7">
        <v>1</v>
      </c>
      <c r="P73" s="7">
        <v>1</v>
      </c>
      <c r="Q73" s="7">
        <f>_xlfn.XLOOKUP(D73,'[1]STATE CONSTITUTIONS CODED'!$A$3:$A$52,'[1]STATE CONSTITUTIONS CODED'!$J$3:$J$52)</f>
        <v>2</v>
      </c>
    </row>
    <row r="74" spans="1:17" ht="409.6">
      <c r="A74" s="12" t="s">
        <v>200</v>
      </c>
      <c r="B74" s="9">
        <v>35513</v>
      </c>
      <c r="C74" s="7">
        <f t="shared" si="2"/>
        <v>1997</v>
      </c>
      <c r="D74" s="7" t="s">
        <v>77</v>
      </c>
      <c r="E74" s="7" t="s">
        <v>52</v>
      </c>
      <c r="F74" s="7">
        <v>31</v>
      </c>
      <c r="G74" s="7">
        <v>80</v>
      </c>
      <c r="H74" s="7">
        <v>1</v>
      </c>
      <c r="I74" s="7">
        <v>2</v>
      </c>
      <c r="J74" s="9">
        <v>33591</v>
      </c>
      <c r="K74" s="10">
        <f t="shared" si="3"/>
        <v>1991</v>
      </c>
      <c r="L74" s="7">
        <v>1</v>
      </c>
      <c r="M74" s="7">
        <v>2</v>
      </c>
      <c r="N74" s="7" t="s">
        <v>201</v>
      </c>
      <c r="O74" s="7">
        <v>1</v>
      </c>
      <c r="P74" s="7">
        <v>1</v>
      </c>
      <c r="Q74" s="7">
        <f>_xlfn.XLOOKUP(D74,'[1]STATE CONSTITUTIONS CODED'!$A$3:$A$52,'[1]STATE CONSTITUTIONS CODED'!$J$3:$J$52)</f>
        <v>2</v>
      </c>
    </row>
    <row r="75" spans="1:17" ht="409.6">
      <c r="A75" s="12" t="s">
        <v>202</v>
      </c>
      <c r="B75" s="9">
        <v>36657</v>
      </c>
      <c r="C75" s="7">
        <f t="shared" si="2"/>
        <v>2000</v>
      </c>
      <c r="D75" s="7" t="s">
        <v>77</v>
      </c>
      <c r="E75" s="7" t="s">
        <v>52</v>
      </c>
      <c r="F75" s="7">
        <v>31</v>
      </c>
      <c r="G75" s="7">
        <v>81</v>
      </c>
      <c r="H75" s="7">
        <v>1</v>
      </c>
      <c r="I75" s="7">
        <v>3</v>
      </c>
      <c r="J75" s="9">
        <v>36343</v>
      </c>
      <c r="K75" s="10">
        <f t="shared" si="3"/>
        <v>1999</v>
      </c>
      <c r="L75" s="7">
        <v>1</v>
      </c>
      <c r="M75" s="7">
        <v>2</v>
      </c>
      <c r="N75" s="7" t="s">
        <v>203</v>
      </c>
      <c r="O75" s="7">
        <v>1</v>
      </c>
      <c r="P75" s="7">
        <v>1</v>
      </c>
      <c r="Q75" s="7">
        <f>_xlfn.XLOOKUP(D75,'[1]STATE CONSTITUTIONS CODED'!$A$3:$A$52,'[1]STATE CONSTITUTIONS CODED'!$J$3:$J$52)</f>
        <v>2</v>
      </c>
    </row>
    <row r="76" spans="1:17" ht="409.6">
      <c r="A76" s="12" t="s">
        <v>204</v>
      </c>
      <c r="B76" s="9">
        <v>37140</v>
      </c>
      <c r="C76" s="7">
        <f t="shared" si="2"/>
        <v>2001</v>
      </c>
      <c r="D76" s="7" t="s">
        <v>77</v>
      </c>
      <c r="E76" s="7" t="s">
        <v>52</v>
      </c>
      <c r="F76" s="7">
        <v>31</v>
      </c>
      <c r="G76" s="7">
        <v>82</v>
      </c>
      <c r="H76" s="7">
        <v>1</v>
      </c>
      <c r="I76" s="7">
        <v>3</v>
      </c>
      <c r="J76" s="9">
        <v>37074</v>
      </c>
      <c r="K76" s="10">
        <f t="shared" si="3"/>
        <v>2001</v>
      </c>
      <c r="L76" s="7">
        <v>1</v>
      </c>
      <c r="M76" s="7">
        <v>2</v>
      </c>
      <c r="N76" s="7" t="s">
        <v>205</v>
      </c>
      <c r="O76" s="7">
        <v>1</v>
      </c>
      <c r="P76" s="7">
        <v>1</v>
      </c>
      <c r="Q76" s="7">
        <f>_xlfn.XLOOKUP(D76,'[1]STATE CONSTITUTIONS CODED'!$A$3:$A$52,'[1]STATE CONSTITUTIONS CODED'!$J$3:$J$52)</f>
        <v>2</v>
      </c>
    </row>
    <row r="77" spans="1:17" ht="409.6">
      <c r="A77" s="12" t="s">
        <v>206</v>
      </c>
      <c r="B77" s="9">
        <v>37601</v>
      </c>
      <c r="C77" s="7">
        <f t="shared" si="2"/>
        <v>2002</v>
      </c>
      <c r="D77" s="7" t="s">
        <v>77</v>
      </c>
      <c r="E77" s="7" t="s">
        <v>52</v>
      </c>
      <c r="F77" s="7">
        <v>31</v>
      </c>
      <c r="G77" s="7">
        <v>83</v>
      </c>
      <c r="H77" s="7">
        <v>1</v>
      </c>
      <c r="I77" s="7">
        <v>3</v>
      </c>
      <c r="J77" s="9">
        <v>37439</v>
      </c>
      <c r="K77" s="10">
        <f t="shared" si="3"/>
        <v>2002</v>
      </c>
      <c r="L77" s="7">
        <v>1</v>
      </c>
      <c r="M77" s="7">
        <v>2</v>
      </c>
      <c r="N77" s="7" t="s">
        <v>207</v>
      </c>
      <c r="O77" s="7">
        <v>1</v>
      </c>
      <c r="P77" s="7">
        <v>1</v>
      </c>
      <c r="Q77" s="7">
        <f>_xlfn.XLOOKUP(D77,'[1]STATE CONSTITUTIONS CODED'!$A$3:$A$52,'[1]STATE CONSTITUTIONS CODED'!$J$3:$J$52)</f>
        <v>2</v>
      </c>
    </row>
    <row r="78" spans="1:17" ht="109.2">
      <c r="A78" s="12" t="s">
        <v>208</v>
      </c>
      <c r="B78" s="9">
        <v>41863</v>
      </c>
      <c r="C78" s="7">
        <f t="shared" si="2"/>
        <v>2014</v>
      </c>
      <c r="D78" s="7" t="s">
        <v>110</v>
      </c>
      <c r="E78" s="7" t="s">
        <v>48</v>
      </c>
      <c r="F78" s="7">
        <v>5</v>
      </c>
      <c r="G78" s="7">
        <v>84</v>
      </c>
      <c r="H78" s="7">
        <v>1</v>
      </c>
      <c r="I78" s="7">
        <v>1</v>
      </c>
      <c r="J78" s="9">
        <v>41388</v>
      </c>
      <c r="K78" s="10">
        <f t="shared" si="3"/>
        <v>2013</v>
      </c>
      <c r="L78" s="7">
        <v>1</v>
      </c>
      <c r="M78" s="7">
        <v>3</v>
      </c>
      <c r="N78" s="7" t="s">
        <v>209</v>
      </c>
      <c r="O78" s="7">
        <v>1</v>
      </c>
      <c r="P78" s="7">
        <v>1</v>
      </c>
      <c r="Q78" s="7">
        <f>_xlfn.XLOOKUP(D78,'[1]STATE CONSTITUTIONS CODED'!$A$3:$A$52,'[1]STATE CONSTITUTIONS CODED'!$J$3:$J$52)</f>
        <v>3</v>
      </c>
    </row>
    <row r="79" spans="1:17" ht="405.6">
      <c r="A79" s="12" t="s">
        <v>210</v>
      </c>
      <c r="B79" s="9">
        <v>40709</v>
      </c>
      <c r="C79" s="7">
        <f t="shared" si="2"/>
        <v>2011</v>
      </c>
      <c r="D79" s="7" t="s">
        <v>110</v>
      </c>
      <c r="E79" s="7" t="s">
        <v>48</v>
      </c>
      <c r="F79" s="8">
        <v>5</v>
      </c>
      <c r="G79" s="7">
        <v>85</v>
      </c>
      <c r="H79" s="7">
        <v>1</v>
      </c>
      <c r="I79" s="7">
        <v>3</v>
      </c>
      <c r="J79" s="9">
        <v>40430</v>
      </c>
      <c r="K79" s="10">
        <f t="shared" si="3"/>
        <v>2010</v>
      </c>
      <c r="L79" s="7">
        <v>3</v>
      </c>
      <c r="M79" s="7">
        <v>4</v>
      </c>
      <c r="N79" s="7" t="s">
        <v>211</v>
      </c>
      <c r="O79" s="7">
        <v>1</v>
      </c>
      <c r="P79" s="7">
        <v>1</v>
      </c>
      <c r="Q79" s="7">
        <f>_xlfn.XLOOKUP(D79,'[1]STATE CONSTITUTIONS CODED'!$A$3:$A$52,'[1]STATE CONSTITUTIONS CODED'!$J$3:$J$52)</f>
        <v>3</v>
      </c>
    </row>
    <row r="80" spans="1:17" ht="409.6">
      <c r="A80" s="12" t="s">
        <v>212</v>
      </c>
      <c r="B80" s="9">
        <v>38457</v>
      </c>
      <c r="C80" s="7">
        <f t="shared" si="2"/>
        <v>2005</v>
      </c>
      <c r="D80" s="7" t="s">
        <v>213</v>
      </c>
      <c r="E80" s="7" t="s">
        <v>52</v>
      </c>
      <c r="F80" s="7">
        <v>24</v>
      </c>
      <c r="G80" s="7">
        <v>87</v>
      </c>
      <c r="H80" s="7">
        <v>1</v>
      </c>
      <c r="I80" s="7">
        <v>3</v>
      </c>
      <c r="J80" s="9">
        <v>37431</v>
      </c>
      <c r="K80" s="10">
        <f t="shared" si="3"/>
        <v>2002</v>
      </c>
      <c r="L80" s="7">
        <v>2</v>
      </c>
      <c r="M80" s="7">
        <v>1</v>
      </c>
      <c r="N80" s="7" t="s">
        <v>214</v>
      </c>
      <c r="O80" s="7">
        <v>2</v>
      </c>
      <c r="P80" s="7">
        <v>0</v>
      </c>
      <c r="Q80" s="7">
        <f>_xlfn.XLOOKUP(D80,'[1]STATE CONSTITUTIONS CODED'!$A$3:$A$52,'[1]STATE CONSTITUTIONS CODED'!$J$3:$J$52)</f>
        <v>1</v>
      </c>
    </row>
    <row r="81" spans="1:17" ht="234">
      <c r="A81" s="12" t="s">
        <v>215</v>
      </c>
      <c r="B81" s="9">
        <v>42628</v>
      </c>
      <c r="C81" s="7">
        <f t="shared" si="2"/>
        <v>2016</v>
      </c>
      <c r="D81" s="7" t="s">
        <v>143</v>
      </c>
      <c r="E81" s="7" t="s">
        <v>18</v>
      </c>
      <c r="F81" s="7">
        <v>25</v>
      </c>
      <c r="G81" s="7">
        <v>88</v>
      </c>
      <c r="H81" s="7">
        <v>1</v>
      </c>
      <c r="I81" s="7">
        <v>2</v>
      </c>
      <c r="J81" s="9">
        <v>42217</v>
      </c>
      <c r="K81" s="10">
        <f t="shared" si="3"/>
        <v>2015</v>
      </c>
      <c r="L81" s="7">
        <v>1</v>
      </c>
      <c r="M81" s="7">
        <v>2</v>
      </c>
      <c r="N81" s="7" t="s">
        <v>216</v>
      </c>
      <c r="O81" s="7">
        <v>1</v>
      </c>
      <c r="P81" s="7">
        <v>1</v>
      </c>
      <c r="Q81" s="7">
        <f>_xlfn.XLOOKUP(D81,'[1]STATE CONSTITUTIONS CODED'!$A$3:$A$52,'[1]STATE CONSTITUTIONS CODED'!$J$3:$J$52)</f>
        <v>4</v>
      </c>
    </row>
    <row r="82" spans="1:17" ht="343.2">
      <c r="A82" s="12" t="s">
        <v>217</v>
      </c>
      <c r="B82" s="9">
        <v>30467</v>
      </c>
      <c r="C82" s="7">
        <f t="shared" si="2"/>
        <v>1983</v>
      </c>
      <c r="D82" s="7" t="s">
        <v>195</v>
      </c>
      <c r="E82" s="7" t="s">
        <v>22</v>
      </c>
      <c r="F82" s="7">
        <v>4</v>
      </c>
      <c r="G82" s="7">
        <v>89</v>
      </c>
      <c r="H82" s="7">
        <v>1</v>
      </c>
      <c r="I82" s="7">
        <v>3</v>
      </c>
      <c r="J82" s="9">
        <v>29007</v>
      </c>
      <c r="K82" s="10">
        <f t="shared" si="3"/>
        <v>1979</v>
      </c>
      <c r="L82" s="7">
        <v>1</v>
      </c>
      <c r="M82" s="7">
        <v>2</v>
      </c>
      <c r="N82" s="7" t="s">
        <v>218</v>
      </c>
      <c r="O82" s="7">
        <v>1</v>
      </c>
      <c r="P82" s="7">
        <v>1</v>
      </c>
      <c r="Q82" s="7">
        <f>_xlfn.XLOOKUP(D82,'[1]STATE CONSTITUTIONS CODED'!$A$3:$A$52,'[1]STATE CONSTITUTIONS CODED'!$J$3:$J$52)</f>
        <v>2</v>
      </c>
    </row>
    <row r="83" spans="1:17" ht="409.6">
      <c r="A83" s="12" t="s">
        <v>219</v>
      </c>
      <c r="B83" s="9">
        <v>35642</v>
      </c>
      <c r="C83" s="7">
        <f t="shared" si="2"/>
        <v>1997</v>
      </c>
      <c r="D83" s="7" t="s">
        <v>183</v>
      </c>
      <c r="E83" s="7" t="s">
        <v>52</v>
      </c>
      <c r="F83" s="7">
        <v>20</v>
      </c>
      <c r="G83" s="7">
        <v>90</v>
      </c>
      <c r="H83" s="7">
        <v>1</v>
      </c>
      <c r="I83" s="7">
        <v>2</v>
      </c>
      <c r="J83" s="9">
        <v>29348</v>
      </c>
      <c r="K83" s="10">
        <f t="shared" si="3"/>
        <v>1980</v>
      </c>
      <c r="L83" s="7">
        <v>1</v>
      </c>
      <c r="M83" s="7">
        <v>2</v>
      </c>
      <c r="N83" s="7" t="s">
        <v>220</v>
      </c>
      <c r="O83" s="7">
        <v>1</v>
      </c>
      <c r="P83" s="7">
        <v>1</v>
      </c>
      <c r="Q83" s="7">
        <f>_xlfn.XLOOKUP(D83,'[1]STATE CONSTITUTIONS CODED'!$A$3:$A$52,'[1]STATE CONSTITUTIONS CODED'!$J$3:$J$52)</f>
        <v>4</v>
      </c>
    </row>
    <row r="84" spans="1:17" ht="409.6">
      <c r="A84" s="12" t="s">
        <v>221</v>
      </c>
      <c r="B84" s="9">
        <v>42268</v>
      </c>
      <c r="C84" s="7">
        <f t="shared" si="2"/>
        <v>2015</v>
      </c>
      <c r="D84" s="7" t="s">
        <v>58</v>
      </c>
      <c r="E84" s="7" t="s">
        <v>48</v>
      </c>
      <c r="F84" s="7">
        <v>6</v>
      </c>
      <c r="G84" s="7">
        <v>91</v>
      </c>
      <c r="H84" s="7">
        <v>1</v>
      </c>
      <c r="I84" s="7">
        <v>2</v>
      </c>
      <c r="J84" s="9">
        <v>41816</v>
      </c>
      <c r="K84" s="10">
        <f t="shared" si="3"/>
        <v>2014</v>
      </c>
      <c r="L84" s="7">
        <v>2</v>
      </c>
      <c r="M84" s="7">
        <v>1</v>
      </c>
      <c r="N84" s="7" t="s">
        <v>222</v>
      </c>
      <c r="O84" s="7">
        <v>2</v>
      </c>
      <c r="P84" s="7">
        <v>0</v>
      </c>
      <c r="Q84" s="7">
        <f>_xlfn.XLOOKUP(D84,'[1]STATE CONSTITUTIONS CODED'!$A$3:$A$52,'[1]STATE CONSTITUTIONS CODED'!$J$3:$J$52)</f>
        <v>2</v>
      </c>
    </row>
    <row r="85" spans="1:17" ht="78">
      <c r="A85" s="12" t="s">
        <v>223</v>
      </c>
      <c r="B85" s="9">
        <v>32783</v>
      </c>
      <c r="C85" s="7">
        <f t="shared" si="2"/>
        <v>1989</v>
      </c>
      <c r="D85" s="7" t="s">
        <v>128</v>
      </c>
      <c r="E85" s="7" t="s">
        <v>22</v>
      </c>
      <c r="F85" s="7">
        <v>39</v>
      </c>
      <c r="G85" s="7">
        <v>92</v>
      </c>
      <c r="H85" s="7">
        <v>1</v>
      </c>
      <c r="I85" s="7">
        <v>1</v>
      </c>
      <c r="J85" s="9">
        <v>30825</v>
      </c>
      <c r="K85" s="10">
        <f t="shared" si="3"/>
        <v>1984</v>
      </c>
      <c r="L85" s="7">
        <v>1</v>
      </c>
      <c r="M85" s="7">
        <v>2</v>
      </c>
      <c r="N85" s="7" t="s">
        <v>224</v>
      </c>
      <c r="O85" s="7">
        <v>1</v>
      </c>
      <c r="P85" s="7">
        <v>1</v>
      </c>
      <c r="Q85" s="7">
        <f>_xlfn.XLOOKUP(D85,'[1]STATE CONSTITUTIONS CODED'!$A$3:$A$52,'[1]STATE CONSTITUTIONS CODED'!$J$3:$J$52)</f>
        <v>2</v>
      </c>
    </row>
    <row r="86" spans="1:17" ht="265.2">
      <c r="A86" s="12" t="s">
        <v>225</v>
      </c>
      <c r="B86" s="9">
        <v>33260</v>
      </c>
      <c r="C86" s="7">
        <f t="shared" si="2"/>
        <v>1991</v>
      </c>
      <c r="D86" s="7" t="s">
        <v>128</v>
      </c>
      <c r="E86" s="7" t="s">
        <v>22</v>
      </c>
      <c r="F86" s="7">
        <v>39</v>
      </c>
      <c r="G86" s="7">
        <v>93</v>
      </c>
      <c r="H86" s="7">
        <v>1</v>
      </c>
      <c r="I86" s="7">
        <v>1</v>
      </c>
      <c r="J86" s="9">
        <v>33056</v>
      </c>
      <c r="K86" s="10">
        <f t="shared" si="3"/>
        <v>1990</v>
      </c>
      <c r="L86" s="7">
        <v>1</v>
      </c>
      <c r="M86" s="7">
        <v>2</v>
      </c>
      <c r="N86" s="7" t="s">
        <v>226</v>
      </c>
      <c r="O86" s="7">
        <v>1</v>
      </c>
      <c r="P86" s="7">
        <v>1</v>
      </c>
      <c r="Q86" s="7">
        <f>_xlfn.XLOOKUP(D86,'[1]STATE CONSTITUTIONS CODED'!$A$3:$A$52,'[1]STATE CONSTITUTIONS CODED'!$J$3:$J$52)</f>
        <v>2</v>
      </c>
    </row>
    <row r="87" spans="1:17" ht="409.6">
      <c r="A87" s="12" t="s">
        <v>227</v>
      </c>
      <c r="B87" s="9">
        <v>34729</v>
      </c>
      <c r="C87" s="7">
        <f t="shared" si="2"/>
        <v>1995</v>
      </c>
      <c r="D87" s="7" t="s">
        <v>128</v>
      </c>
      <c r="E87" s="7" t="s">
        <v>22</v>
      </c>
      <c r="F87" s="7">
        <v>39</v>
      </c>
      <c r="G87" s="7">
        <v>94</v>
      </c>
      <c r="H87" s="7">
        <v>1</v>
      </c>
      <c r="I87" s="7">
        <v>1</v>
      </c>
      <c r="J87" s="9">
        <v>34152</v>
      </c>
      <c r="K87" s="10">
        <f t="shared" si="3"/>
        <v>1993</v>
      </c>
      <c r="L87" s="7">
        <v>2</v>
      </c>
      <c r="M87" s="7">
        <v>1</v>
      </c>
      <c r="N87" s="7" t="s">
        <v>228</v>
      </c>
      <c r="O87" s="7">
        <v>2</v>
      </c>
      <c r="P87" s="7">
        <v>0</v>
      </c>
      <c r="Q87" s="7">
        <f>_xlfn.XLOOKUP(D87,'[1]STATE CONSTITUTIONS CODED'!$A$3:$A$52,'[1]STATE CONSTITUTIONS CODED'!$J$3:$J$52)</f>
        <v>2</v>
      </c>
    </row>
    <row r="88" spans="1:17" ht="124.8">
      <c r="A88" s="7" t="s">
        <v>229</v>
      </c>
      <c r="B88" s="9">
        <v>43398</v>
      </c>
      <c r="C88" s="7">
        <f t="shared" si="2"/>
        <v>2018</v>
      </c>
      <c r="D88" s="7" t="s">
        <v>230</v>
      </c>
      <c r="E88" s="7" t="s">
        <v>48</v>
      </c>
      <c r="F88" s="7">
        <v>42</v>
      </c>
      <c r="G88" s="7">
        <v>247</v>
      </c>
      <c r="H88" s="7">
        <v>1</v>
      </c>
      <c r="I88" s="7">
        <v>1</v>
      </c>
      <c r="J88" s="9">
        <v>42553</v>
      </c>
      <c r="K88" s="10">
        <f t="shared" si="3"/>
        <v>2016</v>
      </c>
      <c r="L88" s="7">
        <v>2</v>
      </c>
      <c r="M88" s="7">
        <v>1</v>
      </c>
      <c r="N88" s="7" t="s">
        <v>231</v>
      </c>
      <c r="O88" s="7">
        <v>2</v>
      </c>
      <c r="P88" s="7">
        <v>0</v>
      </c>
      <c r="Q88" s="7">
        <f>_xlfn.XLOOKUP(D88,'[1]STATE CONSTITUTIONS CODED'!$A$3:$A$52,'[1]STATE CONSTITUTIONS CODED'!$J$3:$J$52)</f>
        <v>4</v>
      </c>
    </row>
    <row r="89" spans="1:17" ht="409.6">
      <c r="A89" s="12" t="s">
        <v>232</v>
      </c>
      <c r="B89" s="9">
        <v>38212</v>
      </c>
      <c r="C89" s="7">
        <f t="shared" si="2"/>
        <v>2004</v>
      </c>
      <c r="D89" s="7" t="s">
        <v>110</v>
      </c>
      <c r="E89" s="7" t="s">
        <v>48</v>
      </c>
      <c r="F89" s="7">
        <v>5</v>
      </c>
      <c r="G89" s="7">
        <v>95</v>
      </c>
      <c r="H89" s="7">
        <v>1</v>
      </c>
      <c r="I89" s="7">
        <v>3</v>
      </c>
      <c r="J89" s="9">
        <v>36663</v>
      </c>
      <c r="K89" s="10">
        <f t="shared" si="3"/>
        <v>2000</v>
      </c>
      <c r="L89" s="7">
        <v>1</v>
      </c>
      <c r="M89" s="7">
        <v>3</v>
      </c>
      <c r="N89" s="7" t="s">
        <v>233</v>
      </c>
      <c r="O89" s="7">
        <v>1</v>
      </c>
      <c r="P89" s="7">
        <v>1</v>
      </c>
      <c r="Q89" s="7">
        <f>_xlfn.XLOOKUP(D89,'[1]STATE CONSTITUTIONS CODED'!$A$3:$A$52,'[1]STATE CONSTITUTIONS CODED'!$J$3:$J$52)</f>
        <v>3</v>
      </c>
    </row>
    <row r="90" spans="1:17" ht="409.6">
      <c r="A90" s="12" t="s">
        <v>234</v>
      </c>
      <c r="B90" s="9">
        <v>43266</v>
      </c>
      <c r="C90" s="7">
        <f t="shared" si="2"/>
        <v>2018</v>
      </c>
      <c r="D90" s="7" t="s">
        <v>110</v>
      </c>
      <c r="E90" s="7" t="s">
        <v>48</v>
      </c>
      <c r="F90" s="7">
        <v>5</v>
      </c>
      <c r="G90" s="7">
        <v>96</v>
      </c>
      <c r="H90" s="7">
        <v>1</v>
      </c>
      <c r="I90" s="7">
        <v>3</v>
      </c>
      <c r="J90" s="9">
        <v>43074</v>
      </c>
      <c r="K90" s="10">
        <f t="shared" si="3"/>
        <v>2017</v>
      </c>
      <c r="L90" s="7">
        <v>1</v>
      </c>
      <c r="M90" s="7">
        <v>3</v>
      </c>
      <c r="N90" s="7" t="s">
        <v>235</v>
      </c>
      <c r="O90" s="7">
        <v>1</v>
      </c>
      <c r="P90" s="7">
        <v>1</v>
      </c>
      <c r="Q90" s="7">
        <f>_xlfn.XLOOKUP(D90,'[1]STATE CONSTITUTIONS CODED'!$A$3:$A$52,'[1]STATE CONSTITUTIONS CODED'!$J$3:$J$52)</f>
        <v>3</v>
      </c>
    </row>
    <row r="91" spans="1:17" ht="234">
      <c r="A91" s="12" t="s">
        <v>236</v>
      </c>
      <c r="B91" s="9">
        <v>39692</v>
      </c>
      <c r="C91" s="7">
        <f t="shared" si="2"/>
        <v>2008</v>
      </c>
      <c r="D91" s="7" t="s">
        <v>186</v>
      </c>
      <c r="E91" s="7" t="s">
        <v>48</v>
      </c>
      <c r="F91" s="7">
        <v>3</v>
      </c>
      <c r="G91" s="7">
        <v>97</v>
      </c>
      <c r="H91" s="7">
        <v>1</v>
      </c>
      <c r="I91" s="7">
        <v>3</v>
      </c>
      <c r="J91" s="9">
        <v>38825</v>
      </c>
      <c r="K91" s="10">
        <f t="shared" si="3"/>
        <v>2006</v>
      </c>
      <c r="L91" s="7">
        <v>2</v>
      </c>
      <c r="M91" s="7">
        <v>1</v>
      </c>
      <c r="N91" s="7" t="s">
        <v>237</v>
      </c>
      <c r="O91" s="7">
        <v>2</v>
      </c>
      <c r="P91" s="7">
        <v>1</v>
      </c>
      <c r="Q91" s="7">
        <f>_xlfn.XLOOKUP(D91,'[1]STATE CONSTITUTIONS CODED'!$A$3:$A$52,'[1]STATE CONSTITUTIONS CODED'!$J$3:$J$52)</f>
        <v>1</v>
      </c>
    </row>
    <row r="92" spans="1:17" ht="409.6">
      <c r="A92" s="12" t="s">
        <v>238</v>
      </c>
      <c r="B92" s="9">
        <v>32105</v>
      </c>
      <c r="C92" s="7">
        <f t="shared" si="2"/>
        <v>1987</v>
      </c>
      <c r="D92" s="7" t="s">
        <v>239</v>
      </c>
      <c r="E92" s="7" t="s">
        <v>22</v>
      </c>
      <c r="F92" s="7">
        <v>32</v>
      </c>
      <c r="G92" s="7">
        <v>98</v>
      </c>
      <c r="H92" s="7">
        <v>1</v>
      </c>
      <c r="I92" s="7">
        <v>1</v>
      </c>
      <c r="J92" s="9">
        <v>29418</v>
      </c>
      <c r="K92" s="10">
        <f t="shared" si="3"/>
        <v>1980</v>
      </c>
      <c r="L92" s="7">
        <v>2</v>
      </c>
      <c r="M92" s="7">
        <v>1</v>
      </c>
      <c r="N92" s="7" t="s">
        <v>240</v>
      </c>
      <c r="O92" s="7">
        <v>2</v>
      </c>
      <c r="P92" s="7">
        <v>0</v>
      </c>
      <c r="Q92" s="7">
        <f>_xlfn.XLOOKUP(D92,'[1]STATE CONSTITUTIONS CODED'!$A$3:$A$52,'[1]STATE CONSTITUTIONS CODED'!$J$3:$J$52)</f>
        <v>1</v>
      </c>
    </row>
    <row r="93" spans="1:17" ht="409.6">
      <c r="A93" s="8" t="s">
        <v>241</v>
      </c>
      <c r="B93" s="9">
        <v>44427</v>
      </c>
      <c r="C93" s="7">
        <f t="shared" si="2"/>
        <v>2021</v>
      </c>
      <c r="D93" s="7" t="s">
        <v>186</v>
      </c>
      <c r="E93" s="7" t="s">
        <v>48</v>
      </c>
      <c r="F93" s="7">
        <v>3</v>
      </c>
      <c r="G93" s="7">
        <v>226</v>
      </c>
      <c r="H93" s="7">
        <v>1</v>
      </c>
      <c r="I93" s="7">
        <v>3</v>
      </c>
      <c r="J93" s="9">
        <v>43875</v>
      </c>
      <c r="K93" s="10">
        <f t="shared" si="3"/>
        <v>2020</v>
      </c>
      <c r="L93" s="7">
        <v>2</v>
      </c>
      <c r="M93" s="7">
        <v>1</v>
      </c>
      <c r="N93" s="7" t="s">
        <v>242</v>
      </c>
      <c r="O93" s="7">
        <v>2</v>
      </c>
      <c r="P93" s="7">
        <v>0</v>
      </c>
      <c r="Q93" s="7">
        <f>_xlfn.XLOOKUP(D93,'[1]STATE CONSTITUTIONS CODED'!$A$3:$A$52,'[1]STATE CONSTITUTIONS CODED'!$J$3:$J$52)</f>
        <v>1</v>
      </c>
    </row>
    <row r="94" spans="1:17" ht="409.6">
      <c r="A94" s="12" t="s">
        <v>243</v>
      </c>
      <c r="B94" s="9">
        <v>40129</v>
      </c>
      <c r="C94" s="7">
        <f t="shared" si="2"/>
        <v>2009</v>
      </c>
      <c r="D94" s="7" t="s">
        <v>230</v>
      </c>
      <c r="E94" s="7" t="s">
        <v>48</v>
      </c>
      <c r="F94" s="7">
        <v>42</v>
      </c>
      <c r="G94" s="7">
        <v>99</v>
      </c>
      <c r="H94" s="7">
        <v>1</v>
      </c>
      <c r="I94" s="7">
        <v>1</v>
      </c>
      <c r="J94" s="9">
        <v>39022</v>
      </c>
      <c r="K94" s="10">
        <f t="shared" si="3"/>
        <v>2006</v>
      </c>
      <c r="L94" s="7">
        <v>2</v>
      </c>
      <c r="M94" s="7">
        <v>1</v>
      </c>
      <c r="N94" s="7" t="s">
        <v>244</v>
      </c>
      <c r="O94" s="7">
        <v>2</v>
      </c>
      <c r="P94" s="7">
        <v>0</v>
      </c>
      <c r="Q94" s="7">
        <f>_xlfn.XLOOKUP(D94,'[1]STATE CONSTITUTIONS CODED'!$A$3:$A$52,'[1]STATE CONSTITUTIONS CODED'!$J$3:$J$52)</f>
        <v>4</v>
      </c>
    </row>
    <row r="95" spans="1:17" ht="409.6">
      <c r="A95" s="12" t="s">
        <v>245</v>
      </c>
      <c r="B95" s="9">
        <v>41705</v>
      </c>
      <c r="C95" s="7">
        <f t="shared" si="2"/>
        <v>2014</v>
      </c>
      <c r="D95" s="7" t="s">
        <v>74</v>
      </c>
      <c r="E95" s="7" t="s">
        <v>52</v>
      </c>
      <c r="F95" s="7">
        <v>14</v>
      </c>
      <c r="G95" s="7">
        <v>101</v>
      </c>
      <c r="H95" s="7">
        <v>1</v>
      </c>
      <c r="I95" s="7">
        <v>1</v>
      </c>
      <c r="J95" s="9">
        <v>40484</v>
      </c>
      <c r="K95" s="10">
        <f t="shared" si="3"/>
        <v>2010</v>
      </c>
      <c r="L95" s="7">
        <v>1</v>
      </c>
      <c r="M95" s="7">
        <v>3</v>
      </c>
      <c r="N95" s="7" t="s">
        <v>246</v>
      </c>
      <c r="O95" s="7">
        <v>1</v>
      </c>
      <c r="P95" s="7">
        <v>1</v>
      </c>
      <c r="Q95" s="7">
        <f>_xlfn.XLOOKUP(D95,'[1]STATE CONSTITUTIONS CODED'!$A$3:$A$52,'[1]STATE CONSTITUTIONS CODED'!$J$3:$J$52)</f>
        <v>1</v>
      </c>
    </row>
    <row r="96" spans="1:17" ht="409.6">
      <c r="A96" s="12" t="s">
        <v>247</v>
      </c>
      <c r="B96" s="9">
        <v>43970</v>
      </c>
      <c r="C96" s="7">
        <f t="shared" si="2"/>
        <v>2020</v>
      </c>
      <c r="D96" s="7" t="s">
        <v>183</v>
      </c>
      <c r="E96" s="7" t="s">
        <v>52</v>
      </c>
      <c r="F96" s="7">
        <v>20</v>
      </c>
      <c r="G96" s="7">
        <v>103</v>
      </c>
      <c r="H96" s="7">
        <v>1</v>
      </c>
      <c r="I96" s="7">
        <v>3</v>
      </c>
      <c r="J96" s="9">
        <v>42626</v>
      </c>
      <c r="K96" s="10">
        <f t="shared" si="3"/>
        <v>2016</v>
      </c>
      <c r="L96" s="7">
        <v>1</v>
      </c>
      <c r="M96" s="7">
        <v>3</v>
      </c>
      <c r="N96" s="7" t="s">
        <v>248</v>
      </c>
      <c r="O96" s="7">
        <v>1</v>
      </c>
      <c r="P96" s="7">
        <v>1</v>
      </c>
      <c r="Q96" s="7">
        <f>_xlfn.XLOOKUP(D96,'[1]STATE CONSTITUTIONS CODED'!$A$3:$A$52,'[1]STATE CONSTITUTIONS CODED'!$J$3:$J$52)</f>
        <v>4</v>
      </c>
    </row>
    <row r="97" spans="1:17" ht="140.4">
      <c r="A97" s="12" t="s">
        <v>249</v>
      </c>
      <c r="B97" s="9">
        <v>35961</v>
      </c>
      <c r="C97" s="7">
        <f t="shared" si="2"/>
        <v>1998</v>
      </c>
      <c r="D97" s="7" t="s">
        <v>58</v>
      </c>
      <c r="E97" s="7" t="s">
        <v>48</v>
      </c>
      <c r="F97" s="7">
        <v>6</v>
      </c>
      <c r="G97" s="7">
        <v>104</v>
      </c>
      <c r="H97" s="7">
        <v>1</v>
      </c>
      <c r="I97" s="7">
        <v>2</v>
      </c>
      <c r="J97" s="9">
        <v>35600</v>
      </c>
      <c r="K97" s="10">
        <f t="shared" si="3"/>
        <v>1997</v>
      </c>
      <c r="L97" s="7">
        <v>3</v>
      </c>
      <c r="M97" s="7">
        <v>3</v>
      </c>
      <c r="N97" s="7" t="s">
        <v>250</v>
      </c>
      <c r="O97" s="7">
        <v>1</v>
      </c>
      <c r="P97" s="7">
        <v>1</v>
      </c>
      <c r="Q97" s="7">
        <f>_xlfn.XLOOKUP(D97,'[1]STATE CONSTITUTIONS CODED'!$A$3:$A$52,'[1]STATE CONSTITUTIONS CODED'!$J$3:$J$52)</f>
        <v>2</v>
      </c>
    </row>
    <row r="98" spans="1:17" ht="409.6">
      <c r="A98" s="12" t="s">
        <v>251</v>
      </c>
      <c r="B98" s="9">
        <v>43160</v>
      </c>
      <c r="C98" s="7">
        <f t="shared" si="2"/>
        <v>2018</v>
      </c>
      <c r="D98" s="7" t="s">
        <v>186</v>
      </c>
      <c r="E98" s="7" t="s">
        <v>48</v>
      </c>
      <c r="F98" s="7">
        <v>3</v>
      </c>
      <c r="G98" s="7">
        <v>105</v>
      </c>
      <c r="H98" s="7">
        <v>1</v>
      </c>
      <c r="I98" s="7">
        <v>2</v>
      </c>
      <c r="J98" s="9">
        <v>42856</v>
      </c>
      <c r="K98" s="10">
        <f t="shared" si="3"/>
        <v>2017</v>
      </c>
      <c r="L98" s="7">
        <v>3</v>
      </c>
      <c r="M98" s="7">
        <v>4</v>
      </c>
      <c r="N98" s="7" t="s">
        <v>252</v>
      </c>
      <c r="O98" s="7">
        <v>1</v>
      </c>
      <c r="P98" s="7">
        <v>1</v>
      </c>
      <c r="Q98" s="7">
        <f>_xlfn.XLOOKUP(D98,'[1]STATE CONSTITUTIONS CODED'!$A$3:$A$52,'[1]STATE CONSTITUTIONS CODED'!$J$3:$J$52)</f>
        <v>1</v>
      </c>
    </row>
    <row r="99" spans="1:17" ht="343.2">
      <c r="A99" s="12" t="s">
        <v>253</v>
      </c>
      <c r="B99" s="9">
        <v>34229</v>
      </c>
      <c r="C99" s="7">
        <f t="shared" si="2"/>
        <v>1993</v>
      </c>
      <c r="D99" s="7" t="s">
        <v>213</v>
      </c>
      <c r="E99" s="7" t="s">
        <v>52</v>
      </c>
      <c r="F99" s="7">
        <v>24</v>
      </c>
      <c r="G99" s="7">
        <v>106</v>
      </c>
      <c r="H99" s="7">
        <v>1</v>
      </c>
      <c r="I99" s="7">
        <v>3</v>
      </c>
      <c r="J99" s="9">
        <v>32875</v>
      </c>
      <c r="K99" s="10">
        <f t="shared" si="3"/>
        <v>1990</v>
      </c>
      <c r="L99" s="7">
        <v>2</v>
      </c>
      <c r="M99" s="7">
        <v>1</v>
      </c>
      <c r="N99" s="7" t="s">
        <v>254</v>
      </c>
      <c r="O99" s="7">
        <v>2</v>
      </c>
      <c r="P99" s="7">
        <v>0</v>
      </c>
      <c r="Q99" s="7">
        <f>_xlfn.XLOOKUP(D99,'[1]STATE CONSTITUTIONS CODED'!$A$3:$A$52,'[1]STATE CONSTITUTIONS CODED'!$J$3:$J$52)</f>
        <v>1</v>
      </c>
    </row>
    <row r="100" spans="1:17" ht="409.6">
      <c r="A100" s="7" t="s">
        <v>255</v>
      </c>
      <c r="B100" s="9">
        <v>37881</v>
      </c>
      <c r="C100" s="7">
        <f t="shared" si="2"/>
        <v>2003</v>
      </c>
      <c r="D100" s="7" t="s">
        <v>256</v>
      </c>
      <c r="E100" s="7" t="s">
        <v>48</v>
      </c>
      <c r="F100" s="7">
        <v>47</v>
      </c>
      <c r="G100" s="7">
        <v>234</v>
      </c>
      <c r="H100" s="7">
        <v>1</v>
      </c>
      <c r="I100" s="7">
        <v>2</v>
      </c>
      <c r="J100" s="9">
        <v>0</v>
      </c>
      <c r="K100" s="10">
        <v>0</v>
      </c>
      <c r="L100" s="7">
        <v>1</v>
      </c>
      <c r="M100" s="7">
        <v>3</v>
      </c>
      <c r="N100" s="7" t="s">
        <v>257</v>
      </c>
      <c r="O100" s="7">
        <v>1</v>
      </c>
      <c r="P100" s="7">
        <v>1</v>
      </c>
      <c r="Q100" s="7">
        <f>_xlfn.XLOOKUP(D100,'[1]STATE CONSTITUTIONS CODED'!$A$3:$A$52,'[1]STATE CONSTITUTIONS CODED'!$J$3:$J$52)</f>
        <v>3</v>
      </c>
    </row>
    <row r="101" spans="1:17" ht="409.6">
      <c r="A101" s="12" t="s">
        <v>258</v>
      </c>
      <c r="B101" s="9">
        <v>42087</v>
      </c>
      <c r="C101" s="7">
        <f t="shared" si="2"/>
        <v>2015</v>
      </c>
      <c r="D101" s="7" t="s">
        <v>259</v>
      </c>
      <c r="E101" s="7" t="s">
        <v>22</v>
      </c>
      <c r="F101" s="8">
        <v>38</v>
      </c>
      <c r="G101" s="7">
        <v>107</v>
      </c>
      <c r="H101" s="7">
        <v>1</v>
      </c>
      <c r="I101" s="7">
        <v>3</v>
      </c>
      <c r="J101" s="9">
        <v>42087</v>
      </c>
      <c r="K101" s="10">
        <f t="shared" ref="K101:K117" si="4">YEAR(J101)</f>
        <v>2015</v>
      </c>
      <c r="L101" s="7">
        <v>3</v>
      </c>
      <c r="M101" s="7">
        <v>4</v>
      </c>
      <c r="N101" s="7" t="s">
        <v>260</v>
      </c>
      <c r="O101" s="7">
        <v>2</v>
      </c>
      <c r="P101" s="7">
        <v>0</v>
      </c>
      <c r="Q101" s="7">
        <f>_xlfn.XLOOKUP(D101,'[1]STATE CONSTITUTIONS CODED'!$A$3:$A$52,'[1]STATE CONSTITUTIONS CODED'!$J$3:$J$52)</f>
        <v>2</v>
      </c>
    </row>
    <row r="102" spans="1:17" ht="124.8">
      <c r="A102" s="18" t="s">
        <v>261</v>
      </c>
      <c r="B102" s="9">
        <v>40678</v>
      </c>
      <c r="C102" s="7">
        <f t="shared" si="2"/>
        <v>2011</v>
      </c>
      <c r="D102" s="7" t="s">
        <v>262</v>
      </c>
      <c r="E102" s="7" t="s">
        <v>52</v>
      </c>
      <c r="F102" s="7">
        <v>12</v>
      </c>
      <c r="G102" s="7">
        <v>108</v>
      </c>
      <c r="H102" s="7">
        <v>1</v>
      </c>
      <c r="I102" s="7">
        <v>3</v>
      </c>
      <c r="J102" s="9">
        <v>40210</v>
      </c>
      <c r="K102" s="10">
        <f t="shared" si="4"/>
        <v>2010</v>
      </c>
      <c r="L102" s="7">
        <v>3</v>
      </c>
      <c r="M102" s="7">
        <v>3</v>
      </c>
      <c r="N102" s="7" t="s">
        <v>263</v>
      </c>
      <c r="O102" s="7">
        <v>1</v>
      </c>
      <c r="P102" s="7">
        <v>1</v>
      </c>
      <c r="Q102" s="7">
        <f>_xlfn.XLOOKUP(D102,'[1]STATE CONSTITUTIONS CODED'!$A$3:$A$52,'[1]STATE CONSTITUTIONS CODED'!$J$3:$J$52)</f>
        <v>3</v>
      </c>
    </row>
    <row r="103" spans="1:17" ht="265.2">
      <c r="A103" s="12" t="s">
        <v>264</v>
      </c>
      <c r="B103" s="9">
        <v>38398</v>
      </c>
      <c r="C103" s="7">
        <f t="shared" si="2"/>
        <v>2005</v>
      </c>
      <c r="D103" s="7" t="s">
        <v>265</v>
      </c>
      <c r="E103" s="7" t="s">
        <v>18</v>
      </c>
      <c r="F103" s="7">
        <v>19</v>
      </c>
      <c r="G103" s="7">
        <v>109</v>
      </c>
      <c r="H103" s="7">
        <v>1</v>
      </c>
      <c r="I103" s="7">
        <v>3</v>
      </c>
      <c r="J103" s="9">
        <v>36516</v>
      </c>
      <c r="K103" s="10">
        <f t="shared" si="4"/>
        <v>1999</v>
      </c>
      <c r="L103" s="7">
        <v>2</v>
      </c>
      <c r="M103" s="7">
        <v>1</v>
      </c>
      <c r="N103" s="7" t="s">
        <v>266</v>
      </c>
      <c r="O103" s="7">
        <v>2</v>
      </c>
      <c r="P103" s="7">
        <v>0</v>
      </c>
      <c r="Q103" s="7">
        <f>_xlfn.XLOOKUP(D103,'[1]STATE CONSTITUTIONS CODED'!$A$3:$A$52,'[1]STATE CONSTITUTIONS CODED'!$J$3:$J$52)</f>
        <v>3</v>
      </c>
    </row>
    <row r="104" spans="1:17" ht="78">
      <c r="A104" s="12" t="s">
        <v>267</v>
      </c>
      <c r="B104" s="9">
        <v>42208</v>
      </c>
      <c r="C104" s="7">
        <f t="shared" si="2"/>
        <v>2015</v>
      </c>
      <c r="D104" s="7" t="s">
        <v>100</v>
      </c>
      <c r="E104" s="7" t="s">
        <v>22</v>
      </c>
      <c r="F104" s="7">
        <v>29</v>
      </c>
      <c r="G104" s="7">
        <v>110</v>
      </c>
      <c r="H104" s="7">
        <v>1</v>
      </c>
      <c r="I104" s="7">
        <v>2</v>
      </c>
      <c r="J104" s="9">
        <v>41619</v>
      </c>
      <c r="K104" s="10">
        <f t="shared" si="4"/>
        <v>2013</v>
      </c>
      <c r="L104" s="7">
        <v>2</v>
      </c>
      <c r="M104" s="7">
        <v>2</v>
      </c>
      <c r="N104" s="7" t="s">
        <v>268</v>
      </c>
      <c r="O104" s="7">
        <v>2</v>
      </c>
      <c r="P104" s="7">
        <v>0</v>
      </c>
      <c r="Q104" s="7">
        <f>_xlfn.XLOOKUP(D104,'[1]STATE CONSTITUTIONS CODED'!$A$3:$A$52,'[1]STATE CONSTITUTIONS CODED'!$J$3:$J$52)</f>
        <v>1</v>
      </c>
    </row>
    <row r="105" spans="1:17" ht="409.6">
      <c r="A105" s="12" t="s">
        <v>269</v>
      </c>
      <c r="B105" s="9">
        <v>30792</v>
      </c>
      <c r="C105" s="7">
        <f t="shared" si="2"/>
        <v>1984</v>
      </c>
      <c r="D105" s="7" t="s">
        <v>110</v>
      </c>
      <c r="E105" s="7" t="s">
        <v>48</v>
      </c>
      <c r="F105" s="7">
        <v>5</v>
      </c>
      <c r="G105" s="7">
        <v>111</v>
      </c>
      <c r="H105" s="7">
        <v>1</v>
      </c>
      <c r="I105" s="7">
        <v>3</v>
      </c>
      <c r="J105" s="9">
        <v>29434</v>
      </c>
      <c r="K105" s="10">
        <f t="shared" si="4"/>
        <v>1980</v>
      </c>
      <c r="L105" s="7">
        <v>1</v>
      </c>
      <c r="M105" s="7">
        <v>2</v>
      </c>
      <c r="N105" s="7" t="s">
        <v>270</v>
      </c>
      <c r="O105" s="7">
        <v>1</v>
      </c>
      <c r="P105" s="7">
        <v>1</v>
      </c>
      <c r="Q105" s="7">
        <f>_xlfn.XLOOKUP(D105,'[1]STATE CONSTITUTIONS CODED'!$A$3:$A$52,'[1]STATE CONSTITUTIONS CODED'!$J$3:$J$52)</f>
        <v>3</v>
      </c>
    </row>
    <row r="106" spans="1:17" ht="327.60000000000002">
      <c r="A106" s="12" t="s">
        <v>271</v>
      </c>
      <c r="B106" s="9">
        <v>32540</v>
      </c>
      <c r="C106" s="7">
        <f t="shared" si="2"/>
        <v>1989</v>
      </c>
      <c r="D106" s="7" t="s">
        <v>164</v>
      </c>
      <c r="E106" s="7" t="s">
        <v>48</v>
      </c>
      <c r="F106" s="7">
        <v>23</v>
      </c>
      <c r="G106" s="7">
        <v>112</v>
      </c>
      <c r="H106" s="7">
        <v>1</v>
      </c>
      <c r="I106" s="7">
        <v>1</v>
      </c>
      <c r="J106" s="9">
        <v>31205</v>
      </c>
      <c r="K106" s="10">
        <f t="shared" si="4"/>
        <v>1985</v>
      </c>
      <c r="L106" s="7">
        <v>1</v>
      </c>
      <c r="M106" s="7">
        <v>2</v>
      </c>
      <c r="N106" s="7" t="s">
        <v>272</v>
      </c>
      <c r="O106" s="7">
        <v>1</v>
      </c>
      <c r="P106" s="7">
        <v>1</v>
      </c>
      <c r="Q106" s="7">
        <f>_xlfn.XLOOKUP(D106,'[1]STATE CONSTITUTIONS CODED'!$A$3:$A$52,'[1]STATE CONSTITUTIONS CODED'!$J$3:$J$52)</f>
        <v>2</v>
      </c>
    </row>
    <row r="107" spans="1:17" ht="280.8">
      <c r="A107" s="12" t="s">
        <v>273</v>
      </c>
      <c r="B107" s="9">
        <v>38198</v>
      </c>
      <c r="C107" s="7">
        <f t="shared" si="2"/>
        <v>2004</v>
      </c>
      <c r="D107" s="7" t="s">
        <v>100</v>
      </c>
      <c r="E107" s="7" t="s">
        <v>22</v>
      </c>
      <c r="F107" s="7">
        <v>29</v>
      </c>
      <c r="G107" s="7">
        <v>138</v>
      </c>
      <c r="H107" s="7">
        <v>1</v>
      </c>
      <c r="I107" s="7">
        <v>3</v>
      </c>
      <c r="J107" s="9">
        <v>34501</v>
      </c>
      <c r="K107" s="10">
        <f t="shared" si="4"/>
        <v>1994</v>
      </c>
      <c r="L107" s="7">
        <v>1</v>
      </c>
      <c r="M107" s="7">
        <v>3</v>
      </c>
      <c r="N107" s="7" t="s">
        <v>274</v>
      </c>
      <c r="O107" s="7">
        <v>1</v>
      </c>
      <c r="P107" s="7">
        <v>1</v>
      </c>
      <c r="Q107" s="7">
        <f>_xlfn.XLOOKUP(D107,'[1]STATE CONSTITUTIONS CODED'!$A$3:$A$52,'[1]STATE CONSTITUTIONS CODED'!$J$3:$J$52)</f>
        <v>1</v>
      </c>
    </row>
    <row r="108" spans="1:17" ht="409.6">
      <c r="A108" s="12" t="s">
        <v>275</v>
      </c>
      <c r="B108" s="9">
        <v>27537</v>
      </c>
      <c r="C108" s="7">
        <f t="shared" si="2"/>
        <v>1975</v>
      </c>
      <c r="D108" s="7" t="s">
        <v>47</v>
      </c>
      <c r="E108" s="7" t="s">
        <v>48</v>
      </c>
      <c r="F108" s="7">
        <v>2</v>
      </c>
      <c r="G108" s="7">
        <v>113</v>
      </c>
      <c r="H108" s="7">
        <v>1</v>
      </c>
      <c r="I108" s="7">
        <v>3</v>
      </c>
      <c r="J108" s="9">
        <v>26512</v>
      </c>
      <c r="K108" s="10">
        <f t="shared" si="4"/>
        <v>1972</v>
      </c>
      <c r="L108" s="7">
        <v>2</v>
      </c>
      <c r="M108" s="7">
        <v>4</v>
      </c>
      <c r="N108" s="7" t="s">
        <v>276</v>
      </c>
      <c r="O108" s="7">
        <v>2</v>
      </c>
      <c r="P108" s="7">
        <v>0</v>
      </c>
      <c r="Q108" s="7">
        <f>_xlfn.XLOOKUP(D108,'[1]STATE CONSTITUTIONS CODED'!$A$3:$A$52,'[1]STATE CONSTITUTIONS CODED'!$J$3:$J$52)</f>
        <v>1</v>
      </c>
    </row>
    <row r="109" spans="1:17" ht="249.6">
      <c r="A109" s="12" t="s">
        <v>277</v>
      </c>
      <c r="B109" s="9">
        <v>30411</v>
      </c>
      <c r="C109" s="7">
        <f t="shared" si="2"/>
        <v>1983</v>
      </c>
      <c r="D109" s="7" t="s">
        <v>89</v>
      </c>
      <c r="E109" s="7" t="s">
        <v>22</v>
      </c>
      <c r="F109" s="7">
        <v>18</v>
      </c>
      <c r="G109" s="7">
        <v>114</v>
      </c>
      <c r="H109" s="7">
        <v>1</v>
      </c>
      <c r="I109" s="7">
        <v>1</v>
      </c>
      <c r="J109" s="9">
        <v>28901</v>
      </c>
      <c r="K109" s="10">
        <f t="shared" si="4"/>
        <v>1979</v>
      </c>
      <c r="L109" s="7">
        <v>2</v>
      </c>
      <c r="M109" s="7">
        <v>1</v>
      </c>
      <c r="N109" s="7" t="s">
        <v>278</v>
      </c>
      <c r="O109" s="7">
        <v>2</v>
      </c>
      <c r="P109" s="7">
        <v>0</v>
      </c>
      <c r="Q109" s="7">
        <f>_xlfn.XLOOKUP(D109,'[1]STATE CONSTITUTIONS CODED'!$A$3:$A$52,'[1]STATE CONSTITUTIONS CODED'!$J$3:$J$52)</f>
        <v>2</v>
      </c>
    </row>
    <row r="110" spans="1:17" ht="171.6">
      <c r="A110" s="12" t="s">
        <v>279</v>
      </c>
      <c r="B110" s="9">
        <v>28234</v>
      </c>
      <c r="C110" s="7">
        <f t="shared" si="2"/>
        <v>1977</v>
      </c>
      <c r="D110" s="8" t="s">
        <v>161</v>
      </c>
      <c r="E110" s="7" t="s">
        <v>18</v>
      </c>
      <c r="F110" s="7">
        <v>7</v>
      </c>
      <c r="G110" s="7">
        <v>116</v>
      </c>
      <c r="H110" s="7">
        <v>1</v>
      </c>
      <c r="I110" s="7">
        <v>1</v>
      </c>
      <c r="J110" s="9">
        <v>26969</v>
      </c>
      <c r="K110" s="10">
        <f t="shared" si="4"/>
        <v>1973</v>
      </c>
      <c r="L110" s="7">
        <v>1</v>
      </c>
      <c r="M110" s="7">
        <v>2</v>
      </c>
      <c r="N110" s="7" t="s">
        <v>280</v>
      </c>
      <c r="O110" s="7">
        <v>1</v>
      </c>
      <c r="P110" s="7">
        <v>1</v>
      </c>
      <c r="Q110" s="7">
        <f>_xlfn.XLOOKUP(D110,'[1]STATE CONSTITUTIONS CODED'!$A$3:$A$52,'[1]STATE CONSTITUTIONS CODED'!$J$3:$J$52)</f>
        <v>1</v>
      </c>
    </row>
    <row r="111" spans="1:17" ht="409.6">
      <c r="A111" s="12" t="s">
        <v>281</v>
      </c>
      <c r="B111" s="9">
        <v>31062</v>
      </c>
      <c r="C111" s="7">
        <f t="shared" si="2"/>
        <v>1985</v>
      </c>
      <c r="D111" s="8" t="s">
        <v>161</v>
      </c>
      <c r="E111" s="7" t="s">
        <v>18</v>
      </c>
      <c r="F111" s="7">
        <v>7</v>
      </c>
      <c r="G111" s="7">
        <v>117</v>
      </c>
      <c r="H111" s="7">
        <v>1</v>
      </c>
      <c r="I111" s="7">
        <v>1</v>
      </c>
      <c r="J111" s="9">
        <v>30865</v>
      </c>
      <c r="K111" s="10">
        <f t="shared" si="4"/>
        <v>1984</v>
      </c>
      <c r="L111" s="7">
        <v>1</v>
      </c>
      <c r="M111" s="7">
        <v>2</v>
      </c>
      <c r="N111" s="7" t="s">
        <v>282</v>
      </c>
      <c r="O111" s="7">
        <v>1</v>
      </c>
      <c r="P111" s="7">
        <v>1</v>
      </c>
      <c r="Q111" s="7">
        <f>_xlfn.XLOOKUP(D111,'[1]STATE CONSTITUTIONS CODED'!$A$3:$A$52,'[1]STATE CONSTITUTIONS CODED'!$J$3:$J$52)</f>
        <v>1</v>
      </c>
    </row>
    <row r="112" spans="1:17" ht="343.2">
      <c r="A112" s="12" t="s">
        <v>283</v>
      </c>
      <c r="B112" s="9">
        <v>35962</v>
      </c>
      <c r="C112" s="7">
        <f t="shared" si="2"/>
        <v>1998</v>
      </c>
      <c r="D112" s="7" t="s">
        <v>186</v>
      </c>
      <c r="E112" s="7" t="s">
        <v>48</v>
      </c>
      <c r="F112" s="7">
        <v>3</v>
      </c>
      <c r="G112" s="7">
        <v>118</v>
      </c>
      <c r="H112" s="7">
        <v>1</v>
      </c>
      <c r="I112" s="7">
        <v>3</v>
      </c>
      <c r="J112" s="9">
        <v>35234</v>
      </c>
      <c r="K112" s="10">
        <f t="shared" si="4"/>
        <v>1996</v>
      </c>
      <c r="L112" s="7">
        <v>1</v>
      </c>
      <c r="M112" s="7">
        <v>2</v>
      </c>
      <c r="N112" s="7" t="s">
        <v>284</v>
      </c>
      <c r="O112" s="7">
        <v>1</v>
      </c>
      <c r="P112" s="7">
        <v>1</v>
      </c>
      <c r="Q112" s="7">
        <f>_xlfn.XLOOKUP(D112,'[1]STATE CONSTITUTIONS CODED'!$A$3:$A$52,'[1]STATE CONSTITUTIONS CODED'!$J$3:$J$52)</f>
        <v>1</v>
      </c>
    </row>
    <row r="113" spans="1:17" ht="93.6">
      <c r="A113" s="12" t="s">
        <v>285</v>
      </c>
      <c r="B113" s="9">
        <v>43172</v>
      </c>
      <c r="C113" s="7">
        <f t="shared" si="2"/>
        <v>2018</v>
      </c>
      <c r="D113" s="7" t="s">
        <v>133</v>
      </c>
      <c r="E113" s="7" t="s">
        <v>22</v>
      </c>
      <c r="F113" s="7">
        <v>16</v>
      </c>
      <c r="G113" s="7">
        <v>120</v>
      </c>
      <c r="H113" s="7">
        <v>1</v>
      </c>
      <c r="I113" s="7">
        <v>3</v>
      </c>
      <c r="J113" s="9">
        <v>43282</v>
      </c>
      <c r="K113" s="10">
        <f t="shared" si="4"/>
        <v>2018</v>
      </c>
      <c r="L113" s="7">
        <v>2</v>
      </c>
      <c r="M113" s="7">
        <v>1</v>
      </c>
      <c r="N113" s="7" t="s">
        <v>286</v>
      </c>
      <c r="O113" s="7">
        <v>2</v>
      </c>
      <c r="P113" s="7">
        <v>0</v>
      </c>
      <c r="Q113" s="7">
        <f>_xlfn.XLOOKUP(D113,'[1]STATE CONSTITUTIONS CODED'!$A$3:$A$52,'[1]STATE CONSTITUTIONS CODED'!$J$3:$J$52)</f>
        <v>1</v>
      </c>
    </row>
    <row r="114" spans="1:17" ht="327.60000000000002">
      <c r="A114" s="12" t="s">
        <v>287</v>
      </c>
      <c r="B114" s="9">
        <v>34046</v>
      </c>
      <c r="C114" s="7">
        <f t="shared" si="2"/>
        <v>1993</v>
      </c>
      <c r="D114" s="7" t="s">
        <v>288</v>
      </c>
      <c r="E114" s="7" t="s">
        <v>48</v>
      </c>
      <c r="F114" s="7">
        <v>10</v>
      </c>
      <c r="G114" s="7">
        <v>121</v>
      </c>
      <c r="H114" s="7">
        <v>1</v>
      </c>
      <c r="I114" s="7">
        <v>3</v>
      </c>
      <c r="J114" s="9">
        <v>33036</v>
      </c>
      <c r="K114" s="10">
        <f t="shared" si="4"/>
        <v>1990</v>
      </c>
      <c r="L114" s="7">
        <v>2</v>
      </c>
      <c r="M114" s="7">
        <v>1</v>
      </c>
      <c r="N114" s="7" t="s">
        <v>289</v>
      </c>
      <c r="O114" s="7">
        <v>2</v>
      </c>
      <c r="P114" s="7">
        <v>0</v>
      </c>
      <c r="Q114" s="7">
        <f>_xlfn.XLOOKUP(D114,'[1]STATE CONSTITUTIONS CODED'!$A$3:$A$52,'[1]STATE CONSTITUTIONS CODED'!$J$3:$J$52)</f>
        <v>2</v>
      </c>
    </row>
    <row r="115" spans="1:17" ht="156">
      <c r="A115" s="12" t="s">
        <v>290</v>
      </c>
      <c r="B115" s="9">
        <v>36159</v>
      </c>
      <c r="C115" s="7">
        <f t="shared" si="2"/>
        <v>1998</v>
      </c>
      <c r="D115" s="7" t="s">
        <v>288</v>
      </c>
      <c r="E115" s="7" t="s">
        <v>48</v>
      </c>
      <c r="F115" s="7">
        <v>10</v>
      </c>
      <c r="G115" s="7">
        <v>122</v>
      </c>
      <c r="H115" s="7">
        <v>1</v>
      </c>
      <c r="I115" s="7">
        <v>3</v>
      </c>
      <c r="J115" s="9">
        <v>35538</v>
      </c>
      <c r="K115" s="10">
        <f t="shared" si="4"/>
        <v>1997</v>
      </c>
      <c r="L115" s="7">
        <v>2</v>
      </c>
      <c r="M115" s="7">
        <v>1</v>
      </c>
      <c r="N115" s="7" t="s">
        <v>291</v>
      </c>
      <c r="O115" s="7">
        <v>2</v>
      </c>
      <c r="P115" s="7">
        <v>0</v>
      </c>
      <c r="Q115" s="7">
        <f>_xlfn.XLOOKUP(D115,'[1]STATE CONSTITUTIONS CODED'!$A$3:$A$52,'[1]STATE CONSTITUTIONS CODED'!$J$3:$J$52)</f>
        <v>2</v>
      </c>
    </row>
    <row r="116" spans="1:17" ht="249.6">
      <c r="A116" s="12" t="s">
        <v>292</v>
      </c>
      <c r="B116" s="9">
        <v>38224</v>
      </c>
      <c r="C116" s="7">
        <f t="shared" si="2"/>
        <v>2004</v>
      </c>
      <c r="D116" s="7" t="s">
        <v>288</v>
      </c>
      <c r="E116" s="7" t="s">
        <v>48</v>
      </c>
      <c r="F116" s="7">
        <v>10</v>
      </c>
      <c r="G116" s="7">
        <v>123</v>
      </c>
      <c r="H116" s="7">
        <v>1</v>
      </c>
      <c r="I116" s="7">
        <v>3</v>
      </c>
      <c r="J116" s="9">
        <v>37791</v>
      </c>
      <c r="K116" s="10">
        <f t="shared" si="4"/>
        <v>2003</v>
      </c>
      <c r="L116" s="7">
        <v>2</v>
      </c>
      <c r="M116" s="7">
        <v>1</v>
      </c>
      <c r="N116" s="7" t="s">
        <v>293</v>
      </c>
      <c r="O116" s="7">
        <v>2</v>
      </c>
      <c r="P116" s="7">
        <v>0</v>
      </c>
      <c r="Q116" s="7">
        <f>_xlfn.XLOOKUP(D116,'[1]STATE CONSTITUTIONS CODED'!$A$3:$A$52,'[1]STATE CONSTITUTIONS CODED'!$J$3:$J$52)</f>
        <v>2</v>
      </c>
    </row>
    <row r="117" spans="1:17" ht="280.8">
      <c r="A117" s="12" t="s">
        <v>294</v>
      </c>
      <c r="B117" s="9">
        <v>38707</v>
      </c>
      <c r="C117" s="7">
        <f t="shared" si="2"/>
        <v>2005</v>
      </c>
      <c r="D117" s="7" t="s">
        <v>288</v>
      </c>
      <c r="E117" s="7" t="s">
        <v>48</v>
      </c>
      <c r="F117" s="7">
        <v>10</v>
      </c>
      <c r="G117" s="7">
        <v>124</v>
      </c>
      <c r="H117" s="7">
        <v>1</v>
      </c>
      <c r="I117" s="7">
        <v>3</v>
      </c>
      <c r="J117" s="9">
        <v>38535</v>
      </c>
      <c r="K117" s="10">
        <f t="shared" si="4"/>
        <v>2005</v>
      </c>
      <c r="L117" s="7">
        <v>1</v>
      </c>
      <c r="M117" s="7">
        <v>2</v>
      </c>
      <c r="N117" s="7" t="s">
        <v>295</v>
      </c>
      <c r="O117" s="7">
        <v>1</v>
      </c>
      <c r="P117" s="7">
        <v>1</v>
      </c>
      <c r="Q117" s="7">
        <f>_xlfn.XLOOKUP(D117,'[1]STATE CONSTITUTIONS CODED'!$A$3:$A$52,'[1]STATE CONSTITUTIONS CODED'!$J$3:$J$52)</f>
        <v>2</v>
      </c>
    </row>
    <row r="118" spans="1:17" ht="409.6">
      <c r="A118" s="8" t="s">
        <v>296</v>
      </c>
      <c r="B118" s="9">
        <v>41649</v>
      </c>
      <c r="C118" s="7">
        <f t="shared" si="2"/>
        <v>2014</v>
      </c>
      <c r="D118" s="7" t="s">
        <v>42</v>
      </c>
      <c r="E118" s="7" t="s">
        <v>22</v>
      </c>
      <c r="F118" s="7">
        <v>1</v>
      </c>
      <c r="G118" s="7">
        <v>225</v>
      </c>
      <c r="H118" s="7">
        <v>1</v>
      </c>
      <c r="I118" s="7">
        <v>3</v>
      </c>
      <c r="J118" s="9">
        <v>0</v>
      </c>
      <c r="K118" s="10">
        <v>0</v>
      </c>
      <c r="L118" s="7">
        <v>2</v>
      </c>
      <c r="M118" s="7">
        <v>1</v>
      </c>
      <c r="N118" s="7" t="s">
        <v>297</v>
      </c>
      <c r="O118" s="7">
        <v>2</v>
      </c>
      <c r="P118" s="7">
        <v>0</v>
      </c>
      <c r="Q118" s="7">
        <f>_xlfn.XLOOKUP(D118,'[1]STATE CONSTITUTIONS CODED'!$A$3:$A$52,'[1]STATE CONSTITUTIONS CODED'!$J$3:$J$52)</f>
        <v>1</v>
      </c>
    </row>
    <row r="119" spans="1:17" ht="409.6">
      <c r="A119" s="12" t="s">
        <v>298</v>
      </c>
      <c r="B119" s="9">
        <v>41927</v>
      </c>
      <c r="C119" s="7">
        <f t="shared" si="2"/>
        <v>2014</v>
      </c>
      <c r="D119" s="7" t="s">
        <v>110</v>
      </c>
      <c r="E119" s="7" t="s">
        <v>48</v>
      </c>
      <c r="F119" s="8">
        <v>5</v>
      </c>
      <c r="G119" s="7">
        <v>76</v>
      </c>
      <c r="H119" s="7">
        <v>1</v>
      </c>
      <c r="I119" s="7">
        <v>3</v>
      </c>
      <c r="J119" s="9">
        <v>41788</v>
      </c>
      <c r="K119" s="10">
        <f t="shared" ref="K119:K150" si="5">YEAR(J119)</f>
        <v>2014</v>
      </c>
      <c r="L119" s="7">
        <v>1</v>
      </c>
      <c r="M119" s="7">
        <v>4</v>
      </c>
      <c r="N119" s="7" t="s">
        <v>299</v>
      </c>
      <c r="O119" s="7">
        <v>4</v>
      </c>
      <c r="P119" s="7">
        <v>0</v>
      </c>
      <c r="Q119" s="7">
        <f>_xlfn.XLOOKUP(D119,'[1]STATE CONSTITUTIONS CODED'!$A$3:$A$52,'[1]STATE CONSTITUTIONS CODED'!$J$3:$J$52)</f>
        <v>3</v>
      </c>
    </row>
    <row r="120" spans="1:17" ht="265.2">
      <c r="A120" s="8" t="s">
        <v>300</v>
      </c>
      <c r="B120" s="9">
        <v>42849</v>
      </c>
      <c r="C120" s="7">
        <f t="shared" si="2"/>
        <v>2017</v>
      </c>
      <c r="D120" s="7" t="s">
        <v>288</v>
      </c>
      <c r="E120" s="7" t="s">
        <v>48</v>
      </c>
      <c r="F120" s="7">
        <v>10</v>
      </c>
      <c r="G120" s="7">
        <v>125</v>
      </c>
      <c r="H120" s="7">
        <v>1</v>
      </c>
      <c r="I120" s="7">
        <v>2</v>
      </c>
      <c r="J120" s="9">
        <v>41183</v>
      </c>
      <c r="K120" s="10">
        <f t="shared" si="5"/>
        <v>2012</v>
      </c>
      <c r="L120" s="7">
        <v>2</v>
      </c>
      <c r="M120" s="7">
        <v>1</v>
      </c>
      <c r="N120" s="7" t="s">
        <v>301</v>
      </c>
      <c r="O120" s="7">
        <v>2</v>
      </c>
      <c r="P120" s="7">
        <v>0</v>
      </c>
      <c r="Q120" s="7">
        <f>_xlfn.XLOOKUP(D120,'[1]STATE CONSTITUTIONS CODED'!$A$3:$A$52,'[1]STATE CONSTITUTIONS CODED'!$J$3:$J$52)</f>
        <v>2</v>
      </c>
    </row>
    <row r="121" spans="1:17" ht="218.4">
      <c r="A121" s="12" t="s">
        <v>302</v>
      </c>
      <c r="B121" s="9">
        <v>38660</v>
      </c>
      <c r="C121" s="7">
        <f t="shared" si="2"/>
        <v>2005</v>
      </c>
      <c r="D121" s="7" t="s">
        <v>133</v>
      </c>
      <c r="E121" s="7" t="s">
        <v>22</v>
      </c>
      <c r="F121" s="7">
        <v>16</v>
      </c>
      <c r="G121" s="7">
        <v>126</v>
      </c>
      <c r="H121" s="7">
        <v>1</v>
      </c>
      <c r="I121" s="7">
        <v>3</v>
      </c>
      <c r="J121" s="9">
        <v>38170</v>
      </c>
      <c r="K121" s="10">
        <f t="shared" si="5"/>
        <v>2004</v>
      </c>
      <c r="L121" s="7">
        <v>2</v>
      </c>
      <c r="M121" s="7">
        <v>1</v>
      </c>
      <c r="N121" s="7" t="s">
        <v>303</v>
      </c>
      <c r="O121" s="7">
        <v>2</v>
      </c>
      <c r="P121" s="7">
        <v>0</v>
      </c>
      <c r="Q121" s="7">
        <f>_xlfn.XLOOKUP(D121,'[1]STATE CONSTITUTIONS CODED'!$A$3:$A$52,'[1]STATE CONSTITUTIONS CODED'!$J$3:$J$52)</f>
        <v>1</v>
      </c>
    </row>
    <row r="122" spans="1:17" ht="218.4">
      <c r="A122" s="12" t="s">
        <v>304</v>
      </c>
      <c r="B122" s="9">
        <v>36951</v>
      </c>
      <c r="C122" s="7">
        <f t="shared" si="2"/>
        <v>2001</v>
      </c>
      <c r="D122" s="7" t="s">
        <v>47</v>
      </c>
      <c r="E122" s="7" t="s">
        <v>48</v>
      </c>
      <c r="F122" s="7">
        <v>2</v>
      </c>
      <c r="G122" s="7">
        <v>127</v>
      </c>
      <c r="H122" s="7">
        <v>1</v>
      </c>
      <c r="I122" s="7">
        <v>3</v>
      </c>
      <c r="J122" s="9">
        <v>35600</v>
      </c>
      <c r="K122" s="10">
        <f t="shared" si="5"/>
        <v>1997</v>
      </c>
      <c r="L122" s="7">
        <v>1</v>
      </c>
      <c r="M122" s="7">
        <v>3</v>
      </c>
      <c r="N122" s="7" t="s">
        <v>305</v>
      </c>
      <c r="O122" s="7">
        <v>1</v>
      </c>
      <c r="P122" s="7">
        <v>1</v>
      </c>
      <c r="Q122" s="7">
        <f>_xlfn.XLOOKUP(D122,'[1]STATE CONSTITUTIONS CODED'!$A$3:$A$52,'[1]STATE CONSTITUTIONS CODED'!$J$3:$J$52)</f>
        <v>1</v>
      </c>
    </row>
    <row r="123" spans="1:17" ht="280.8">
      <c r="A123" s="12" t="s">
        <v>306</v>
      </c>
      <c r="B123" s="9">
        <v>42377</v>
      </c>
      <c r="C123" s="7">
        <f t="shared" si="2"/>
        <v>2016</v>
      </c>
      <c r="D123" s="7" t="s">
        <v>47</v>
      </c>
      <c r="E123" s="7" t="s">
        <v>48</v>
      </c>
      <c r="F123" s="7">
        <v>2</v>
      </c>
      <c r="G123" s="7">
        <v>128</v>
      </c>
      <c r="H123" s="7">
        <v>1</v>
      </c>
      <c r="I123" s="7">
        <v>3</v>
      </c>
      <c r="J123" s="9">
        <v>41652</v>
      </c>
      <c r="K123" s="10">
        <f t="shared" si="5"/>
        <v>2014</v>
      </c>
      <c r="L123" s="7">
        <v>2</v>
      </c>
      <c r="M123" s="7">
        <v>1</v>
      </c>
      <c r="N123" s="7" t="s">
        <v>307</v>
      </c>
      <c r="O123" s="7">
        <v>2</v>
      </c>
      <c r="P123" s="7">
        <v>0</v>
      </c>
      <c r="Q123" s="7">
        <f>_xlfn.XLOOKUP(D123,'[1]STATE CONSTITUTIONS CODED'!$A$3:$A$52,'[1]STATE CONSTITUTIONS CODED'!$J$3:$J$52)</f>
        <v>1</v>
      </c>
    </row>
    <row r="124" spans="1:17" ht="409.6">
      <c r="A124" s="12" t="s">
        <v>308</v>
      </c>
      <c r="B124" s="9">
        <v>41019</v>
      </c>
      <c r="C124" s="7">
        <f t="shared" si="2"/>
        <v>2012</v>
      </c>
      <c r="D124" s="7" t="s">
        <v>92</v>
      </c>
      <c r="E124" s="7" t="s">
        <v>52</v>
      </c>
      <c r="F124" s="7">
        <v>13</v>
      </c>
      <c r="G124" s="7">
        <v>129</v>
      </c>
      <c r="H124" s="7">
        <v>1</v>
      </c>
      <c r="I124" s="7">
        <v>3</v>
      </c>
      <c r="J124" s="9">
        <v>39262</v>
      </c>
      <c r="K124" s="10">
        <f t="shared" si="5"/>
        <v>2007</v>
      </c>
      <c r="L124" s="7">
        <v>2</v>
      </c>
      <c r="M124" s="7">
        <v>1</v>
      </c>
      <c r="N124" s="7" t="s">
        <v>309</v>
      </c>
      <c r="O124" s="7">
        <v>2</v>
      </c>
      <c r="P124" s="7">
        <v>0</v>
      </c>
      <c r="Q124" s="7">
        <f>_xlfn.XLOOKUP(D124,'[1]STATE CONSTITUTIONS CODED'!$A$3:$A$52,'[1]STATE CONSTITUTIONS CODED'!$J$3:$J$52)</f>
        <v>3</v>
      </c>
    </row>
    <row r="125" spans="1:17" ht="343.2">
      <c r="A125" s="12" t="s">
        <v>310</v>
      </c>
      <c r="B125" s="9">
        <v>27825</v>
      </c>
      <c r="C125" s="7">
        <f t="shared" si="2"/>
        <v>1976</v>
      </c>
      <c r="D125" s="7" t="s">
        <v>74</v>
      </c>
      <c r="E125" s="7" t="s">
        <v>52</v>
      </c>
      <c r="F125" s="7">
        <v>14</v>
      </c>
      <c r="G125" s="7">
        <v>130</v>
      </c>
      <c r="H125" s="7">
        <v>1</v>
      </c>
      <c r="I125" s="7">
        <v>1</v>
      </c>
      <c r="J125" s="9">
        <v>27176</v>
      </c>
      <c r="K125" s="10">
        <f t="shared" si="5"/>
        <v>1974</v>
      </c>
      <c r="L125" s="7">
        <v>2</v>
      </c>
      <c r="M125" s="7">
        <v>2</v>
      </c>
      <c r="N125" s="7" t="s">
        <v>311</v>
      </c>
      <c r="O125" s="7">
        <v>1</v>
      </c>
      <c r="P125" s="7">
        <v>1</v>
      </c>
      <c r="Q125" s="7">
        <f>_xlfn.XLOOKUP(D125,'[1]STATE CONSTITUTIONS CODED'!$A$3:$A$52,'[1]STATE CONSTITUTIONS CODED'!$J$3:$J$52)</f>
        <v>1</v>
      </c>
    </row>
    <row r="126" spans="1:17" ht="390">
      <c r="A126" s="12" t="s">
        <v>312</v>
      </c>
      <c r="B126" s="9">
        <v>40927</v>
      </c>
      <c r="C126" s="7">
        <f t="shared" si="2"/>
        <v>2012</v>
      </c>
      <c r="D126" s="7" t="s">
        <v>47</v>
      </c>
      <c r="E126" s="7" t="s">
        <v>48</v>
      </c>
      <c r="F126" s="7">
        <v>2</v>
      </c>
      <c r="G126" s="7">
        <v>131</v>
      </c>
      <c r="H126" s="7">
        <v>1</v>
      </c>
      <c r="I126" s="7">
        <v>3</v>
      </c>
      <c r="J126" s="9">
        <v>38208</v>
      </c>
      <c r="K126" s="10">
        <f t="shared" si="5"/>
        <v>2004</v>
      </c>
      <c r="L126" s="7">
        <v>1</v>
      </c>
      <c r="M126" s="7">
        <v>2</v>
      </c>
      <c r="N126" s="7" t="s">
        <v>313</v>
      </c>
      <c r="O126" s="7">
        <v>1</v>
      </c>
      <c r="P126" s="7">
        <v>1</v>
      </c>
      <c r="Q126" s="7">
        <f>_xlfn.XLOOKUP(D126,'[1]STATE CONSTITUTIONS CODED'!$A$3:$A$52,'[1]STATE CONSTITUTIONS CODED'!$J$3:$J$52)</f>
        <v>1</v>
      </c>
    </row>
    <row r="127" spans="1:17" ht="409.6">
      <c r="A127" s="12" t="s">
        <v>314</v>
      </c>
      <c r="B127" s="9">
        <v>32561</v>
      </c>
      <c r="C127" s="7">
        <f t="shared" si="2"/>
        <v>1989</v>
      </c>
      <c r="D127" s="7" t="s">
        <v>103</v>
      </c>
      <c r="E127" s="7" t="s">
        <v>52</v>
      </c>
      <c r="F127" s="7">
        <v>44</v>
      </c>
      <c r="G127" s="7">
        <v>132</v>
      </c>
      <c r="H127" s="7">
        <v>1</v>
      </c>
      <c r="I127" s="7">
        <v>1</v>
      </c>
      <c r="J127" s="9">
        <v>30865</v>
      </c>
      <c r="K127" s="10">
        <f t="shared" si="5"/>
        <v>1984</v>
      </c>
      <c r="L127" s="7">
        <v>2</v>
      </c>
      <c r="M127" s="7">
        <v>1</v>
      </c>
      <c r="N127" s="7" t="s">
        <v>315</v>
      </c>
      <c r="O127" s="7">
        <v>2</v>
      </c>
      <c r="P127" s="7">
        <v>0</v>
      </c>
      <c r="Q127" s="7">
        <f>_xlfn.XLOOKUP(D127,'[1]STATE CONSTITUTIONS CODED'!$A$3:$A$52,'[1]STATE CONSTITUTIONS CODED'!$J$3:$J$52)</f>
        <v>2</v>
      </c>
    </row>
    <row r="128" spans="1:17" ht="156">
      <c r="A128" s="12" t="s">
        <v>316</v>
      </c>
      <c r="B128" s="9">
        <v>39233</v>
      </c>
      <c r="C128" s="7">
        <f t="shared" si="2"/>
        <v>2007</v>
      </c>
      <c r="D128" s="7" t="s">
        <v>195</v>
      </c>
      <c r="E128" s="7" t="s">
        <v>22</v>
      </c>
      <c r="F128" s="7">
        <v>4</v>
      </c>
      <c r="G128" s="7">
        <v>133</v>
      </c>
      <c r="H128" s="7">
        <v>1</v>
      </c>
      <c r="I128" s="7">
        <v>3</v>
      </c>
      <c r="J128" s="9">
        <v>38284</v>
      </c>
      <c r="K128" s="10">
        <f t="shared" si="5"/>
        <v>2004</v>
      </c>
      <c r="L128" s="7">
        <v>1</v>
      </c>
      <c r="M128" s="7">
        <v>3</v>
      </c>
      <c r="N128" s="7" t="s">
        <v>317</v>
      </c>
      <c r="O128" s="7">
        <v>1</v>
      </c>
      <c r="P128" s="7">
        <v>1</v>
      </c>
      <c r="Q128" s="7">
        <f>_xlfn.XLOOKUP(D128,'[1]STATE CONSTITUTIONS CODED'!$A$3:$A$52,'[1]STATE CONSTITUTIONS CODED'!$J$3:$J$52)</f>
        <v>2</v>
      </c>
    </row>
    <row r="129" spans="1:17" ht="234">
      <c r="A129" s="12" t="s">
        <v>318</v>
      </c>
      <c r="B129" s="9">
        <v>35635</v>
      </c>
      <c r="C129" s="7">
        <f t="shared" si="2"/>
        <v>1997</v>
      </c>
      <c r="D129" s="7" t="s">
        <v>100</v>
      </c>
      <c r="E129" s="7" t="s">
        <v>22</v>
      </c>
      <c r="F129" s="7">
        <v>29</v>
      </c>
      <c r="G129" s="7">
        <v>137</v>
      </c>
      <c r="H129" s="7">
        <v>1</v>
      </c>
      <c r="I129" s="7">
        <v>2</v>
      </c>
      <c r="J129" s="9">
        <v>34501</v>
      </c>
      <c r="K129" s="10">
        <f t="shared" si="5"/>
        <v>1994</v>
      </c>
      <c r="L129" s="7">
        <v>2</v>
      </c>
      <c r="M129" s="7">
        <v>1</v>
      </c>
      <c r="N129" s="7" t="s">
        <v>319</v>
      </c>
      <c r="O129" s="7">
        <v>2</v>
      </c>
      <c r="P129" s="7">
        <v>0</v>
      </c>
      <c r="Q129" s="7">
        <f>_xlfn.XLOOKUP(D129,'[1]STATE CONSTITUTIONS CODED'!$A$3:$A$52,'[1]STATE CONSTITUTIONS CODED'!$J$3:$J$52)</f>
        <v>1</v>
      </c>
    </row>
    <row r="130" spans="1:17" ht="358.8">
      <c r="A130" s="12" t="s">
        <v>320</v>
      </c>
      <c r="B130" s="9">
        <v>36265</v>
      </c>
      <c r="C130" s="7">
        <f t="shared" ref="C130:C193" si="6">YEAR(B130)</f>
        <v>1999</v>
      </c>
      <c r="D130" s="7" t="s">
        <v>71</v>
      </c>
      <c r="E130" s="7" t="s">
        <v>52</v>
      </c>
      <c r="F130" s="7">
        <v>11</v>
      </c>
      <c r="G130" s="7">
        <v>139</v>
      </c>
      <c r="H130" s="7">
        <v>1</v>
      </c>
      <c r="I130" s="7">
        <v>2</v>
      </c>
      <c r="J130" s="9">
        <v>34801</v>
      </c>
      <c r="K130" s="10">
        <f t="shared" si="5"/>
        <v>1995</v>
      </c>
      <c r="L130" s="7">
        <v>2</v>
      </c>
      <c r="M130" s="7">
        <v>1</v>
      </c>
      <c r="N130" s="7" t="s">
        <v>321</v>
      </c>
      <c r="O130" s="7">
        <v>2</v>
      </c>
      <c r="P130" s="7">
        <v>0</v>
      </c>
      <c r="Q130" s="7">
        <f>_xlfn.XLOOKUP(D130,'[1]STATE CONSTITUTIONS CODED'!$A$3:$A$52,'[1]STATE CONSTITUTIONS CODED'!$J$3:$J$52)</f>
        <v>4</v>
      </c>
    </row>
    <row r="131" spans="1:17" ht="409.6">
      <c r="A131" s="12" t="s">
        <v>322</v>
      </c>
      <c r="B131" s="9">
        <v>38968</v>
      </c>
      <c r="C131" s="7">
        <f t="shared" si="6"/>
        <v>2006</v>
      </c>
      <c r="D131" s="7" t="s">
        <v>143</v>
      </c>
      <c r="E131" s="7" t="s">
        <v>18</v>
      </c>
      <c r="F131" s="7">
        <v>25</v>
      </c>
      <c r="G131" s="7">
        <v>140</v>
      </c>
      <c r="H131" s="7">
        <v>1</v>
      </c>
      <c r="I131" s="7">
        <v>3</v>
      </c>
      <c r="J131" s="9">
        <v>38565</v>
      </c>
      <c r="K131" s="10">
        <f t="shared" si="5"/>
        <v>2005</v>
      </c>
      <c r="L131" s="7">
        <v>1</v>
      </c>
      <c r="M131" s="7">
        <v>2</v>
      </c>
      <c r="N131" s="7" t="s">
        <v>323</v>
      </c>
      <c r="O131" s="7">
        <v>1</v>
      </c>
      <c r="P131" s="7">
        <v>1</v>
      </c>
      <c r="Q131" s="7">
        <f>_xlfn.XLOOKUP(D131,'[1]STATE CONSTITUTIONS CODED'!$A$3:$A$52,'[1]STATE CONSTITUTIONS CODED'!$J$3:$J$52)</f>
        <v>4</v>
      </c>
    </row>
    <row r="132" spans="1:17" ht="409.6">
      <c r="A132" s="12" t="s">
        <v>324</v>
      </c>
      <c r="B132" s="9">
        <v>43301</v>
      </c>
      <c r="C132" s="7">
        <f t="shared" si="6"/>
        <v>2018</v>
      </c>
      <c r="D132" s="7" t="s">
        <v>325</v>
      </c>
      <c r="E132" s="7" t="s">
        <v>48</v>
      </c>
      <c r="F132" s="7">
        <v>27</v>
      </c>
      <c r="G132" s="7">
        <v>147</v>
      </c>
      <c r="H132" s="7">
        <v>1</v>
      </c>
      <c r="I132" s="7">
        <v>3</v>
      </c>
      <c r="J132" s="9">
        <v>42750</v>
      </c>
      <c r="K132" s="10">
        <f t="shared" si="5"/>
        <v>2017</v>
      </c>
      <c r="L132" s="7">
        <v>1</v>
      </c>
      <c r="M132" s="7">
        <v>3</v>
      </c>
      <c r="N132" s="7" t="s">
        <v>326</v>
      </c>
      <c r="O132" s="7">
        <v>1</v>
      </c>
      <c r="P132" s="7">
        <v>1</v>
      </c>
      <c r="Q132" s="7">
        <f>_xlfn.XLOOKUP(D132,'[1]STATE CONSTITUTIONS CODED'!$A$3:$A$52,'[1]STATE CONSTITUTIONS CODED'!$J$3:$J$52)</f>
        <v>1</v>
      </c>
    </row>
    <row r="133" spans="1:17" ht="312">
      <c r="A133" s="12" t="s">
        <v>327</v>
      </c>
      <c r="B133" s="9">
        <v>44179</v>
      </c>
      <c r="C133" s="7">
        <f t="shared" si="6"/>
        <v>2020</v>
      </c>
      <c r="D133" s="7" t="s">
        <v>325</v>
      </c>
      <c r="E133" s="7" t="s">
        <v>48</v>
      </c>
      <c r="F133" s="7">
        <v>27</v>
      </c>
      <c r="G133" s="7">
        <v>249</v>
      </c>
      <c r="H133" s="7">
        <v>1</v>
      </c>
      <c r="I133" s="7">
        <v>3</v>
      </c>
      <c r="J133" s="9">
        <v>43936</v>
      </c>
      <c r="K133" s="10">
        <f t="shared" si="5"/>
        <v>2020</v>
      </c>
      <c r="L133" s="7">
        <v>1</v>
      </c>
      <c r="M133" s="7">
        <v>3</v>
      </c>
      <c r="N133" s="7" t="s">
        <v>328</v>
      </c>
      <c r="O133" s="7">
        <v>1</v>
      </c>
      <c r="P133" s="7">
        <v>1</v>
      </c>
      <c r="Q133" s="7">
        <f>_xlfn.XLOOKUP(D133,'[1]STATE CONSTITUTIONS CODED'!$A$3:$A$52,'[1]STATE CONSTITUTIONS CODED'!$J$3:$J$52)</f>
        <v>1</v>
      </c>
    </row>
    <row r="134" spans="1:17" ht="409.6">
      <c r="A134" s="12" t="s">
        <v>329</v>
      </c>
      <c r="B134" s="9">
        <v>32202</v>
      </c>
      <c r="C134" s="7">
        <f t="shared" si="6"/>
        <v>1988</v>
      </c>
      <c r="D134" s="7" t="s">
        <v>133</v>
      </c>
      <c r="E134" s="7" t="s">
        <v>22</v>
      </c>
      <c r="F134" s="7">
        <v>16</v>
      </c>
      <c r="G134" s="7">
        <v>141</v>
      </c>
      <c r="H134" s="7">
        <v>1</v>
      </c>
      <c r="I134" s="7">
        <v>2</v>
      </c>
      <c r="J134" s="9">
        <v>31717</v>
      </c>
      <c r="K134" s="10">
        <f t="shared" si="5"/>
        <v>1986</v>
      </c>
      <c r="L134" s="7">
        <v>2</v>
      </c>
      <c r="M134" s="7">
        <v>1</v>
      </c>
      <c r="N134" s="7" t="s">
        <v>330</v>
      </c>
      <c r="O134" s="7">
        <v>2</v>
      </c>
      <c r="P134" s="7">
        <v>0</v>
      </c>
      <c r="Q134" s="7">
        <f>_xlfn.XLOOKUP(D134,'[1]STATE CONSTITUTIONS CODED'!$A$3:$A$52,'[1]STATE CONSTITUTIONS CODED'!$J$3:$J$52)</f>
        <v>1</v>
      </c>
    </row>
    <row r="135" spans="1:17" ht="140.4">
      <c r="A135" s="18" t="s">
        <v>331</v>
      </c>
      <c r="B135" s="9">
        <v>42559</v>
      </c>
      <c r="C135" s="7">
        <f t="shared" si="6"/>
        <v>2016</v>
      </c>
      <c r="D135" s="7" t="s">
        <v>133</v>
      </c>
      <c r="E135" s="7" t="s">
        <v>22</v>
      </c>
      <c r="F135" s="7">
        <v>16</v>
      </c>
      <c r="G135" s="7">
        <v>142</v>
      </c>
      <c r="H135" s="7">
        <v>1</v>
      </c>
      <c r="I135" s="7">
        <v>3</v>
      </c>
      <c r="J135" s="9">
        <v>41460</v>
      </c>
      <c r="K135" s="10">
        <f t="shared" si="5"/>
        <v>2013</v>
      </c>
      <c r="L135" s="7">
        <v>1</v>
      </c>
      <c r="M135" s="7">
        <v>2</v>
      </c>
      <c r="N135" s="7" t="s">
        <v>332</v>
      </c>
      <c r="O135" s="7">
        <v>1</v>
      </c>
      <c r="P135" s="7">
        <v>1</v>
      </c>
      <c r="Q135" s="7">
        <f>_xlfn.XLOOKUP(D135,'[1]STATE CONSTITUTIONS CODED'!$A$3:$A$52,'[1]STATE CONSTITUTIONS CODED'!$J$3:$J$52)</f>
        <v>1</v>
      </c>
    </row>
    <row r="136" spans="1:17" ht="187.2">
      <c r="A136" s="12" t="s">
        <v>333</v>
      </c>
      <c r="B136" s="9">
        <v>30095</v>
      </c>
      <c r="C136" s="7">
        <f t="shared" si="6"/>
        <v>1982</v>
      </c>
      <c r="D136" s="7" t="s">
        <v>58</v>
      </c>
      <c r="E136" s="7" t="s">
        <v>48</v>
      </c>
      <c r="F136" s="7">
        <v>6</v>
      </c>
      <c r="G136" s="7">
        <v>143</v>
      </c>
      <c r="H136" s="7">
        <v>1</v>
      </c>
      <c r="I136" s="7">
        <v>3</v>
      </c>
      <c r="J136" s="9">
        <v>28308</v>
      </c>
      <c r="K136" s="10">
        <f t="shared" si="5"/>
        <v>1977</v>
      </c>
      <c r="L136" s="7">
        <v>2</v>
      </c>
      <c r="M136" s="7">
        <v>1</v>
      </c>
      <c r="N136" s="7" t="s">
        <v>334</v>
      </c>
      <c r="O136" s="7">
        <v>2</v>
      </c>
      <c r="P136" s="7">
        <v>0</v>
      </c>
      <c r="Q136" s="7">
        <f>_xlfn.XLOOKUP(D136,'[1]STATE CONSTITUTIONS CODED'!$A$3:$A$52,'[1]STATE CONSTITUTIONS CODED'!$J$3:$J$52)</f>
        <v>2</v>
      </c>
    </row>
    <row r="137" spans="1:17" ht="202.8">
      <c r="A137" s="12" t="s">
        <v>335</v>
      </c>
      <c r="B137" s="9">
        <v>44343</v>
      </c>
      <c r="C137" s="7">
        <f t="shared" si="6"/>
        <v>2021</v>
      </c>
      <c r="D137" s="7" t="s">
        <v>55</v>
      </c>
      <c r="E137" s="7" t="s">
        <v>18</v>
      </c>
      <c r="F137" s="7">
        <v>28</v>
      </c>
      <c r="G137" s="7">
        <v>144</v>
      </c>
      <c r="H137" s="7">
        <v>1</v>
      </c>
      <c r="I137" s="7">
        <v>2</v>
      </c>
      <c r="J137" s="9">
        <v>39722</v>
      </c>
      <c r="K137" s="10">
        <f t="shared" si="5"/>
        <v>2008</v>
      </c>
      <c r="L137" s="7">
        <v>1</v>
      </c>
      <c r="M137" s="7">
        <v>3</v>
      </c>
      <c r="N137" s="7" t="s">
        <v>336</v>
      </c>
      <c r="O137" s="7">
        <v>1</v>
      </c>
      <c r="P137" s="7">
        <v>1</v>
      </c>
      <c r="Q137" s="7">
        <f>_xlfn.XLOOKUP(D137,'[1]STATE CONSTITUTIONS CODED'!$A$3:$A$52,'[1]STATE CONSTITUTIONS CODED'!$J$3:$J$52)</f>
        <v>1</v>
      </c>
    </row>
    <row r="138" spans="1:17" ht="140.4">
      <c r="A138" s="12" t="s">
        <v>337</v>
      </c>
      <c r="B138" s="9">
        <v>36434</v>
      </c>
      <c r="C138" s="7">
        <f t="shared" si="6"/>
        <v>1999</v>
      </c>
      <c r="D138" s="7" t="s">
        <v>189</v>
      </c>
      <c r="E138" s="7" t="s">
        <v>18</v>
      </c>
      <c r="F138" s="7">
        <v>34</v>
      </c>
      <c r="G138" s="7">
        <v>145</v>
      </c>
      <c r="H138" s="7">
        <v>1</v>
      </c>
      <c r="I138" s="7">
        <v>3</v>
      </c>
      <c r="J138" s="9">
        <v>35485</v>
      </c>
      <c r="K138" s="10">
        <f t="shared" si="5"/>
        <v>1997</v>
      </c>
      <c r="L138" s="7">
        <v>2</v>
      </c>
      <c r="M138" s="7">
        <v>1</v>
      </c>
      <c r="N138" s="7" t="s">
        <v>338</v>
      </c>
      <c r="O138" s="7">
        <v>2</v>
      </c>
      <c r="P138" s="7">
        <v>0</v>
      </c>
      <c r="Q138" s="7">
        <f>_xlfn.XLOOKUP(D138,'[1]STATE CONSTITUTIONS CODED'!$A$3:$A$52,'[1]STATE CONSTITUTIONS CODED'!$J$3:$J$52)</f>
        <v>2</v>
      </c>
    </row>
    <row r="139" spans="1:17" ht="230.4">
      <c r="A139" s="12" t="s">
        <v>339</v>
      </c>
      <c r="B139" s="9">
        <v>43371</v>
      </c>
      <c r="C139" s="7">
        <f t="shared" si="6"/>
        <v>2018</v>
      </c>
      <c r="D139" s="8" t="s">
        <v>161</v>
      </c>
      <c r="E139" s="7" t="s">
        <v>18</v>
      </c>
      <c r="F139" s="7">
        <v>7</v>
      </c>
      <c r="G139" s="7">
        <v>146</v>
      </c>
      <c r="H139" s="7">
        <v>1</v>
      </c>
      <c r="I139" s="7">
        <v>3</v>
      </c>
      <c r="J139" s="9">
        <v>43371</v>
      </c>
      <c r="K139" s="10">
        <f t="shared" si="5"/>
        <v>2018</v>
      </c>
      <c r="L139" s="7">
        <v>2</v>
      </c>
      <c r="M139" s="7">
        <v>1</v>
      </c>
      <c r="N139" s="13" t="s">
        <v>340</v>
      </c>
      <c r="O139" s="7">
        <v>2</v>
      </c>
      <c r="P139" s="7">
        <v>0</v>
      </c>
      <c r="Q139" s="7">
        <f>_xlfn.XLOOKUP(D139,'[1]STATE CONSTITUTIONS CODED'!$A$3:$A$52,'[1]STATE CONSTITUTIONS CODED'!$J$3:$J$52)</f>
        <v>1</v>
      </c>
    </row>
    <row r="140" spans="1:17" ht="156">
      <c r="A140" s="12" t="s">
        <v>341</v>
      </c>
      <c r="B140" s="9">
        <v>35461</v>
      </c>
      <c r="C140" s="7">
        <f t="shared" si="6"/>
        <v>1997</v>
      </c>
      <c r="D140" s="7" t="s">
        <v>47</v>
      </c>
      <c r="E140" s="7" t="s">
        <v>48</v>
      </c>
      <c r="F140" s="7">
        <v>2</v>
      </c>
      <c r="G140" s="7">
        <v>148</v>
      </c>
      <c r="H140" s="7">
        <v>1</v>
      </c>
      <c r="I140" s="7">
        <v>1</v>
      </c>
      <c r="J140" s="9">
        <v>31686</v>
      </c>
      <c r="K140" s="10">
        <f t="shared" si="5"/>
        <v>1986</v>
      </c>
      <c r="L140" s="7">
        <v>2</v>
      </c>
      <c r="M140" s="7">
        <v>1</v>
      </c>
      <c r="N140" s="7" t="s">
        <v>342</v>
      </c>
      <c r="O140" s="19">
        <v>2</v>
      </c>
      <c r="P140" s="7">
        <v>0</v>
      </c>
      <c r="Q140" s="7">
        <f>_xlfn.XLOOKUP(D140,'[1]STATE CONSTITUTIONS CODED'!$A$3:$A$52,'[1]STATE CONSTITUTIONS CODED'!$J$3:$J$52)</f>
        <v>1</v>
      </c>
    </row>
    <row r="141" spans="1:17" ht="409.6">
      <c r="A141" s="12" t="s">
        <v>343</v>
      </c>
      <c r="B141" s="9">
        <v>34135</v>
      </c>
      <c r="C141" s="7">
        <f t="shared" si="6"/>
        <v>1993</v>
      </c>
      <c r="D141" s="7" t="s">
        <v>265</v>
      </c>
      <c r="E141" s="7" t="s">
        <v>18</v>
      </c>
      <c r="F141" s="7">
        <v>19</v>
      </c>
      <c r="G141" s="7">
        <v>149</v>
      </c>
      <c r="H141" s="7">
        <v>1</v>
      </c>
      <c r="I141" s="7">
        <v>3</v>
      </c>
      <c r="J141" s="9">
        <v>32582</v>
      </c>
      <c r="K141" s="10">
        <f t="shared" si="5"/>
        <v>1989</v>
      </c>
      <c r="L141" s="7">
        <v>1</v>
      </c>
      <c r="M141" s="7">
        <v>2</v>
      </c>
      <c r="N141" s="7" t="s">
        <v>344</v>
      </c>
      <c r="O141" s="7">
        <v>1</v>
      </c>
      <c r="P141" s="7">
        <v>1</v>
      </c>
      <c r="Q141" s="7">
        <f>_xlfn.XLOOKUP(D141,'[1]STATE CONSTITUTIONS CODED'!$A$3:$A$52,'[1]STATE CONSTITUTIONS CODED'!$J$3:$J$52)</f>
        <v>3</v>
      </c>
    </row>
    <row r="142" spans="1:17" ht="409.6">
      <c r="A142" s="12" t="s">
        <v>345</v>
      </c>
      <c r="B142" s="9">
        <v>40913</v>
      </c>
      <c r="C142" s="7">
        <f t="shared" si="6"/>
        <v>2012</v>
      </c>
      <c r="D142" s="7" t="s">
        <v>230</v>
      </c>
      <c r="E142" s="7" t="s">
        <v>48</v>
      </c>
      <c r="F142" s="7">
        <v>42</v>
      </c>
      <c r="G142" s="7">
        <v>150</v>
      </c>
      <c r="H142" s="7">
        <v>1</v>
      </c>
      <c r="I142" s="7">
        <v>3</v>
      </c>
      <c r="J142" s="9">
        <v>39097</v>
      </c>
      <c r="K142" s="10">
        <f t="shared" si="5"/>
        <v>2007</v>
      </c>
      <c r="L142" s="7">
        <v>1</v>
      </c>
      <c r="M142" s="7">
        <v>3</v>
      </c>
      <c r="N142" s="7" t="s">
        <v>346</v>
      </c>
      <c r="O142" s="7">
        <v>1</v>
      </c>
      <c r="P142" s="7">
        <v>1</v>
      </c>
      <c r="Q142" s="7">
        <f>_xlfn.XLOOKUP(D142,'[1]STATE CONSTITUTIONS CODED'!$A$3:$A$52,'[1]STATE CONSTITUTIONS CODED'!$J$3:$J$52)</f>
        <v>4</v>
      </c>
    </row>
    <row r="143" spans="1:17" ht="409.6">
      <c r="A143" s="12" t="s">
        <v>347</v>
      </c>
      <c r="B143" s="9">
        <v>42103</v>
      </c>
      <c r="C143" s="7">
        <f t="shared" si="6"/>
        <v>2015</v>
      </c>
      <c r="D143" s="7" t="s">
        <v>195</v>
      </c>
      <c r="E143" s="7" t="s">
        <v>22</v>
      </c>
      <c r="F143" s="7">
        <v>4</v>
      </c>
      <c r="G143" s="7">
        <v>151</v>
      </c>
      <c r="H143" s="7">
        <v>1</v>
      </c>
      <c r="I143" s="7">
        <v>1</v>
      </c>
      <c r="J143" s="9">
        <v>40673</v>
      </c>
      <c r="K143" s="10">
        <f t="shared" si="5"/>
        <v>2011</v>
      </c>
      <c r="L143" s="7">
        <v>2</v>
      </c>
      <c r="M143" s="7">
        <v>2</v>
      </c>
      <c r="N143" s="7" t="s">
        <v>348</v>
      </c>
      <c r="O143" s="7">
        <v>2</v>
      </c>
      <c r="P143" s="7">
        <v>0</v>
      </c>
      <c r="Q143" s="7">
        <f>_xlfn.XLOOKUP(D143,'[1]STATE CONSTITUTIONS CODED'!$A$3:$A$52,'[1]STATE CONSTITUTIONS CODED'!$J$3:$J$52)</f>
        <v>2</v>
      </c>
    </row>
    <row r="144" spans="1:17" ht="109.2">
      <c r="A144" s="12" t="s">
        <v>349</v>
      </c>
      <c r="B144" s="9">
        <v>29914</v>
      </c>
      <c r="C144" s="7">
        <f t="shared" si="6"/>
        <v>1981</v>
      </c>
      <c r="D144" s="7" t="s">
        <v>175</v>
      </c>
      <c r="E144" s="7" t="s">
        <v>22</v>
      </c>
      <c r="F144" s="7">
        <v>9</v>
      </c>
      <c r="G144" s="7">
        <v>152</v>
      </c>
      <c r="H144" s="7">
        <v>1</v>
      </c>
      <c r="I144" s="7">
        <v>3</v>
      </c>
      <c r="J144" s="9">
        <v>27383</v>
      </c>
      <c r="K144" s="10">
        <f t="shared" si="5"/>
        <v>1974</v>
      </c>
      <c r="L144" s="7">
        <v>2</v>
      </c>
      <c r="M144" s="7">
        <v>1</v>
      </c>
      <c r="N144" s="7" t="s">
        <v>350</v>
      </c>
      <c r="O144" s="7">
        <v>1</v>
      </c>
      <c r="P144" s="7">
        <v>0</v>
      </c>
      <c r="Q144" s="7">
        <f>_xlfn.XLOOKUP(D144,'[1]STATE CONSTITUTIONS CODED'!$A$3:$A$52,'[1]STATE CONSTITUTIONS CODED'!$J$3:$J$52)</f>
        <v>4</v>
      </c>
    </row>
    <row r="145" spans="1:17" ht="124.8">
      <c r="A145" s="12" t="s">
        <v>351</v>
      </c>
      <c r="B145" s="9">
        <v>27012</v>
      </c>
      <c r="C145" s="7">
        <f t="shared" si="6"/>
        <v>1973</v>
      </c>
      <c r="D145" s="7" t="s">
        <v>183</v>
      </c>
      <c r="E145" s="7" t="s">
        <v>52</v>
      </c>
      <c r="F145" s="7">
        <v>20</v>
      </c>
      <c r="G145" s="7">
        <v>153</v>
      </c>
      <c r="H145" s="7">
        <v>1</v>
      </c>
      <c r="I145" s="7">
        <v>3</v>
      </c>
      <c r="J145" s="9">
        <v>26206</v>
      </c>
      <c r="K145" s="10">
        <f t="shared" si="5"/>
        <v>1971</v>
      </c>
      <c r="L145" s="7">
        <v>2</v>
      </c>
      <c r="M145" s="7">
        <v>1</v>
      </c>
      <c r="N145" s="7" t="s">
        <v>352</v>
      </c>
      <c r="O145" s="7">
        <v>1</v>
      </c>
      <c r="P145" s="7">
        <v>0</v>
      </c>
      <c r="Q145" s="7">
        <f>_xlfn.XLOOKUP(D145,'[1]STATE CONSTITUTIONS CODED'!$A$3:$A$52,'[1]STATE CONSTITUTIONS CODED'!$J$3:$J$52)</f>
        <v>4</v>
      </c>
    </row>
    <row r="146" spans="1:17" ht="109.2">
      <c r="A146" s="12" t="s">
        <v>353</v>
      </c>
      <c r="B146" s="9">
        <v>33525</v>
      </c>
      <c r="C146" s="7">
        <f t="shared" si="6"/>
        <v>1991</v>
      </c>
      <c r="D146" s="7" t="s">
        <v>74</v>
      </c>
      <c r="E146" s="7" t="s">
        <v>52</v>
      </c>
      <c r="F146" s="7">
        <v>14</v>
      </c>
      <c r="G146" s="7">
        <v>154</v>
      </c>
      <c r="H146" s="7">
        <v>1</v>
      </c>
      <c r="I146" s="7">
        <v>3</v>
      </c>
      <c r="J146" s="9">
        <v>33086</v>
      </c>
      <c r="K146" s="10">
        <f t="shared" si="5"/>
        <v>1990</v>
      </c>
      <c r="L146" s="7">
        <v>1</v>
      </c>
      <c r="M146" s="7">
        <v>3</v>
      </c>
      <c r="N146" s="7" t="s">
        <v>354</v>
      </c>
      <c r="O146" s="7">
        <v>1</v>
      </c>
      <c r="P146" s="7">
        <v>1</v>
      </c>
      <c r="Q146" s="7">
        <f>_xlfn.XLOOKUP(D146,'[1]STATE CONSTITUTIONS CODED'!$A$3:$A$52,'[1]STATE CONSTITUTIONS CODED'!$J$3:$J$52)</f>
        <v>1</v>
      </c>
    </row>
    <row r="147" spans="1:17" ht="296.39999999999998">
      <c r="A147" s="12" t="s">
        <v>355</v>
      </c>
      <c r="B147" s="9">
        <v>41002</v>
      </c>
      <c r="C147" s="7">
        <f t="shared" si="6"/>
        <v>2012</v>
      </c>
      <c r="D147" s="7" t="s">
        <v>164</v>
      </c>
      <c r="E147" s="7" t="s">
        <v>48</v>
      </c>
      <c r="F147" s="7">
        <v>23</v>
      </c>
      <c r="G147" s="7">
        <v>155</v>
      </c>
      <c r="H147" s="7">
        <v>1</v>
      </c>
      <c r="I147" s="7">
        <v>2</v>
      </c>
      <c r="J147" s="9">
        <v>38881</v>
      </c>
      <c r="K147" s="10">
        <f t="shared" si="5"/>
        <v>2006</v>
      </c>
      <c r="L147" s="7">
        <v>1</v>
      </c>
      <c r="M147" s="7">
        <v>3</v>
      </c>
      <c r="N147" s="7" t="s">
        <v>356</v>
      </c>
      <c r="O147" s="7">
        <v>1</v>
      </c>
      <c r="P147" s="7">
        <v>1</v>
      </c>
      <c r="Q147" s="7">
        <f>_xlfn.XLOOKUP(D147,'[1]STATE CONSTITUTIONS CODED'!$A$3:$A$52,'[1]STATE CONSTITUTIONS CODED'!$J$3:$J$52)</f>
        <v>2</v>
      </c>
    </row>
    <row r="148" spans="1:17" ht="187.2">
      <c r="A148" s="12" t="s">
        <v>357</v>
      </c>
      <c r="B148" s="9">
        <v>34173</v>
      </c>
      <c r="C148" s="7">
        <f t="shared" si="6"/>
        <v>1993</v>
      </c>
      <c r="D148" s="7" t="s">
        <v>164</v>
      </c>
      <c r="E148" s="7" t="s">
        <v>48</v>
      </c>
      <c r="F148" s="7">
        <v>23</v>
      </c>
      <c r="G148" s="7">
        <v>156</v>
      </c>
      <c r="H148" s="7">
        <v>1</v>
      </c>
      <c r="I148" s="7">
        <v>1</v>
      </c>
      <c r="J148" s="9">
        <v>33573</v>
      </c>
      <c r="K148" s="10">
        <f t="shared" si="5"/>
        <v>1991</v>
      </c>
      <c r="L148" s="7">
        <v>2</v>
      </c>
      <c r="M148" s="7">
        <v>1</v>
      </c>
      <c r="N148" s="7" t="s">
        <v>358</v>
      </c>
      <c r="O148" s="7">
        <v>2</v>
      </c>
      <c r="P148" s="7">
        <v>0</v>
      </c>
      <c r="Q148" s="7">
        <f>_xlfn.XLOOKUP(D148,'[1]STATE CONSTITUTIONS CODED'!$A$3:$A$52,'[1]STATE CONSTITUTIONS CODED'!$J$3:$J$52)</f>
        <v>2</v>
      </c>
    </row>
    <row r="149" spans="1:17" ht="62.4">
      <c r="A149" s="12" t="s">
        <v>359</v>
      </c>
      <c r="B149" s="9">
        <v>37957</v>
      </c>
      <c r="C149" s="7">
        <f t="shared" si="6"/>
        <v>2003</v>
      </c>
      <c r="D149" s="7" t="s">
        <v>74</v>
      </c>
      <c r="E149" s="7" t="s">
        <v>52</v>
      </c>
      <c r="F149" s="7">
        <v>14</v>
      </c>
      <c r="G149" s="7">
        <v>136</v>
      </c>
      <c r="H149" s="7">
        <v>1</v>
      </c>
      <c r="I149" s="7">
        <v>3</v>
      </c>
      <c r="J149" s="9">
        <v>37773</v>
      </c>
      <c r="K149" s="10">
        <f t="shared" si="5"/>
        <v>2003</v>
      </c>
      <c r="L149" s="7">
        <v>1</v>
      </c>
      <c r="M149" s="7">
        <v>4</v>
      </c>
      <c r="N149" s="7" t="s">
        <v>360</v>
      </c>
      <c r="O149" s="7">
        <v>4</v>
      </c>
      <c r="P149" s="7">
        <v>0</v>
      </c>
      <c r="Q149" s="7">
        <f>_xlfn.XLOOKUP(D149,'[1]STATE CONSTITUTIONS CODED'!$A$3:$A$52,'[1]STATE CONSTITUTIONS CODED'!$J$3:$J$52)</f>
        <v>1</v>
      </c>
    </row>
    <row r="150" spans="1:17" ht="409.6">
      <c r="A150" s="12" t="s">
        <v>361</v>
      </c>
      <c r="B150" s="9">
        <v>38118</v>
      </c>
      <c r="C150" s="7">
        <f t="shared" si="6"/>
        <v>2004</v>
      </c>
      <c r="D150" s="7" t="s">
        <v>74</v>
      </c>
      <c r="E150" s="7" t="s">
        <v>52</v>
      </c>
      <c r="F150" s="7">
        <v>14</v>
      </c>
      <c r="G150" s="7">
        <v>157</v>
      </c>
      <c r="H150" s="7">
        <v>1</v>
      </c>
      <c r="I150" s="7">
        <v>3</v>
      </c>
      <c r="J150" s="9">
        <v>36508</v>
      </c>
      <c r="K150" s="10">
        <f t="shared" si="5"/>
        <v>1999</v>
      </c>
      <c r="L150" s="7">
        <v>1</v>
      </c>
      <c r="M150" s="7">
        <v>3</v>
      </c>
      <c r="N150" s="7" t="s">
        <v>362</v>
      </c>
      <c r="O150" s="7">
        <v>1</v>
      </c>
      <c r="P150" s="7">
        <v>1</v>
      </c>
      <c r="Q150" s="7">
        <f>_xlfn.XLOOKUP(D150,'[1]STATE CONSTITUTIONS CODED'!$A$3:$A$52,'[1]STATE CONSTITUTIONS CODED'!$J$3:$J$52)</f>
        <v>1</v>
      </c>
    </row>
    <row r="151" spans="1:17" ht="409.6">
      <c r="A151" s="12" t="s">
        <v>363</v>
      </c>
      <c r="B151" s="9">
        <v>38506</v>
      </c>
      <c r="C151" s="7">
        <f t="shared" si="6"/>
        <v>2005</v>
      </c>
      <c r="D151" s="7" t="s">
        <v>74</v>
      </c>
      <c r="E151" s="7" t="s">
        <v>52</v>
      </c>
      <c r="F151" s="7">
        <v>14</v>
      </c>
      <c r="G151" s="7">
        <v>159</v>
      </c>
      <c r="H151" s="7">
        <v>1</v>
      </c>
      <c r="I151" s="7">
        <v>3</v>
      </c>
      <c r="J151" s="9">
        <v>0</v>
      </c>
      <c r="K151" s="10">
        <v>0</v>
      </c>
      <c r="L151" s="7">
        <v>1</v>
      </c>
      <c r="M151" s="7">
        <v>3</v>
      </c>
      <c r="N151" s="7" t="s">
        <v>364</v>
      </c>
      <c r="O151" s="7">
        <v>1</v>
      </c>
      <c r="P151" s="7">
        <v>1</v>
      </c>
      <c r="Q151" s="7">
        <f>_xlfn.XLOOKUP(D151,'[1]STATE CONSTITUTIONS CODED'!$A$3:$A$52,'[1]STATE CONSTITUTIONS CODED'!$J$3:$J$52)</f>
        <v>1</v>
      </c>
    </row>
    <row r="152" spans="1:17" ht="171.6">
      <c r="A152" s="12" t="s">
        <v>365</v>
      </c>
      <c r="B152" s="9">
        <v>38926</v>
      </c>
      <c r="C152" s="7">
        <f t="shared" si="6"/>
        <v>2006</v>
      </c>
      <c r="D152" s="7" t="s">
        <v>74</v>
      </c>
      <c r="E152" s="7" t="s">
        <v>52</v>
      </c>
      <c r="F152" s="7">
        <v>14</v>
      </c>
      <c r="G152" s="7">
        <v>160</v>
      </c>
      <c r="H152" s="7">
        <v>1</v>
      </c>
      <c r="I152" s="7">
        <v>3</v>
      </c>
      <c r="J152" s="9">
        <v>38900</v>
      </c>
      <c r="K152" s="10">
        <f>YEAR(J152)</f>
        <v>2006</v>
      </c>
      <c r="L152" s="7">
        <v>1</v>
      </c>
      <c r="M152" s="7">
        <v>3</v>
      </c>
      <c r="N152" s="7" t="s">
        <v>366</v>
      </c>
      <c r="O152" s="7">
        <v>1</v>
      </c>
      <c r="P152" s="7">
        <v>1</v>
      </c>
      <c r="Q152" s="7">
        <f>_xlfn.XLOOKUP(D152,'[1]STATE CONSTITUTIONS CODED'!$A$3:$A$52,'[1]STATE CONSTITUTIONS CODED'!$J$3:$J$52)</f>
        <v>1</v>
      </c>
    </row>
    <row r="153" spans="1:17" ht="202.8">
      <c r="A153" s="7" t="s">
        <v>367</v>
      </c>
      <c r="B153" s="9">
        <v>42502</v>
      </c>
      <c r="C153" s="7">
        <f t="shared" si="6"/>
        <v>2016</v>
      </c>
      <c r="D153" s="7" t="s">
        <v>128</v>
      </c>
      <c r="E153" s="7" t="s">
        <v>22</v>
      </c>
      <c r="F153" s="7">
        <v>39</v>
      </c>
      <c r="G153" s="7">
        <v>245</v>
      </c>
      <c r="H153" s="7">
        <v>1</v>
      </c>
      <c r="I153" s="7">
        <v>3</v>
      </c>
      <c r="J153" s="9">
        <v>0</v>
      </c>
      <c r="K153" s="10">
        <v>0</v>
      </c>
      <c r="L153" s="7">
        <v>2</v>
      </c>
      <c r="M153" s="7">
        <v>1</v>
      </c>
      <c r="N153" s="7" t="s">
        <v>368</v>
      </c>
      <c r="O153" s="7">
        <v>2</v>
      </c>
      <c r="P153" s="7">
        <v>0</v>
      </c>
      <c r="Q153" s="7">
        <f>_xlfn.XLOOKUP(D153,'[1]STATE CONSTITUTIONS CODED'!$A$3:$A$52,'[1]STATE CONSTITUTIONS CODED'!$J$3:$J$52)</f>
        <v>2</v>
      </c>
    </row>
    <row r="154" spans="1:17" ht="296.39999999999998">
      <c r="A154" s="18" t="s">
        <v>369</v>
      </c>
      <c r="B154" s="9">
        <v>44161</v>
      </c>
      <c r="C154" s="7">
        <f t="shared" si="6"/>
        <v>2020</v>
      </c>
      <c r="D154" s="7" t="s">
        <v>265</v>
      </c>
      <c r="E154" s="7" t="s">
        <v>18</v>
      </c>
      <c r="F154" s="7">
        <v>19</v>
      </c>
      <c r="G154" s="7">
        <v>161</v>
      </c>
      <c r="H154" s="7">
        <v>1</v>
      </c>
      <c r="I154" s="7">
        <v>3</v>
      </c>
      <c r="J154" s="9">
        <v>43617</v>
      </c>
      <c r="K154" s="10">
        <f>YEAR(J154)</f>
        <v>2019</v>
      </c>
      <c r="L154" s="7">
        <v>1</v>
      </c>
      <c r="M154" s="7">
        <v>3</v>
      </c>
      <c r="N154" s="7" t="s">
        <v>370</v>
      </c>
      <c r="O154" s="7">
        <v>2</v>
      </c>
      <c r="P154" s="7">
        <v>1</v>
      </c>
      <c r="Q154" s="7">
        <f>_xlfn.XLOOKUP(D154,'[1]STATE CONSTITUTIONS CODED'!$A$3:$A$52,'[1]STATE CONSTITUTIONS CODED'!$J$3:$J$52)</f>
        <v>3</v>
      </c>
    </row>
    <row r="155" spans="1:17" ht="390">
      <c r="A155" s="12" t="s">
        <v>371</v>
      </c>
      <c r="B155" s="9">
        <v>36619</v>
      </c>
      <c r="C155" s="7">
        <f t="shared" si="6"/>
        <v>2000</v>
      </c>
      <c r="D155" s="8" t="s">
        <v>51</v>
      </c>
      <c r="E155" s="7" t="s">
        <v>52</v>
      </c>
      <c r="F155" s="7">
        <v>21</v>
      </c>
      <c r="G155" s="7">
        <v>162</v>
      </c>
      <c r="H155" s="7">
        <v>1</v>
      </c>
      <c r="I155" s="7">
        <v>3</v>
      </c>
      <c r="J155" s="9">
        <v>34961</v>
      </c>
      <c r="K155" s="10">
        <f>YEAR(J155)</f>
        <v>1995</v>
      </c>
      <c r="L155" s="7">
        <v>3</v>
      </c>
      <c r="M155" s="7">
        <v>3</v>
      </c>
      <c r="N155" s="7" t="s">
        <v>372</v>
      </c>
      <c r="O155" s="7">
        <v>1</v>
      </c>
      <c r="P155" s="7">
        <v>1</v>
      </c>
      <c r="Q155" s="7">
        <f>_xlfn.XLOOKUP(D155,'[1]STATE CONSTITUTIONS CODED'!$A$3:$A$52,'[1]STATE CONSTITUTIONS CODED'!$J$3:$J$52)</f>
        <v>2</v>
      </c>
    </row>
    <row r="156" spans="1:17" ht="156">
      <c r="A156" s="12" t="s">
        <v>373</v>
      </c>
      <c r="B156" s="9">
        <v>39213</v>
      </c>
      <c r="C156" s="7">
        <f t="shared" si="6"/>
        <v>2007</v>
      </c>
      <c r="D156" s="7" t="s">
        <v>213</v>
      </c>
      <c r="E156" s="7" t="s">
        <v>52</v>
      </c>
      <c r="F156" s="7">
        <v>24</v>
      </c>
      <c r="G156" s="7">
        <v>163</v>
      </c>
      <c r="H156" s="7">
        <v>1</v>
      </c>
      <c r="I156" s="7">
        <v>2</v>
      </c>
      <c r="J156" s="9">
        <v>37797</v>
      </c>
      <c r="K156" s="10">
        <f>YEAR(J156)</f>
        <v>2003</v>
      </c>
      <c r="L156" s="7">
        <v>2</v>
      </c>
      <c r="M156" s="7">
        <v>1</v>
      </c>
      <c r="N156" s="7" t="s">
        <v>374</v>
      </c>
      <c r="O156" s="7">
        <v>2</v>
      </c>
      <c r="P156" s="7">
        <v>0</v>
      </c>
      <c r="Q156" s="7">
        <f>_xlfn.XLOOKUP(D156,'[1]STATE CONSTITUTIONS CODED'!$A$3:$A$52,'[1]STATE CONSTITUTIONS CODED'!$J$3:$J$52)</f>
        <v>1</v>
      </c>
    </row>
    <row r="157" spans="1:17" ht="202.8">
      <c r="A157" s="12" t="s">
        <v>375</v>
      </c>
      <c r="B157" s="9">
        <v>42749</v>
      </c>
      <c r="C157" s="7">
        <f t="shared" si="6"/>
        <v>2017</v>
      </c>
      <c r="D157" s="7" t="s">
        <v>55</v>
      </c>
      <c r="E157" s="7" t="s">
        <v>18</v>
      </c>
      <c r="F157" s="7">
        <v>28</v>
      </c>
      <c r="G157" s="7">
        <v>164</v>
      </c>
      <c r="H157" s="7">
        <v>1</v>
      </c>
      <c r="I157" s="7">
        <v>3</v>
      </c>
      <c r="J157" s="9">
        <v>41325</v>
      </c>
      <c r="K157" s="10">
        <f>YEAR(J157)</f>
        <v>2013</v>
      </c>
      <c r="L157" s="7">
        <v>2</v>
      </c>
      <c r="M157" s="7">
        <v>1</v>
      </c>
      <c r="N157" s="7" t="s">
        <v>376</v>
      </c>
      <c r="O157" s="7">
        <v>2</v>
      </c>
      <c r="P157" s="7">
        <v>0</v>
      </c>
      <c r="Q157" s="7">
        <f>_xlfn.XLOOKUP(D157,'[1]STATE CONSTITUTIONS CODED'!$A$3:$A$52,'[1]STATE CONSTITUTIONS CODED'!$J$3:$J$52)</f>
        <v>1</v>
      </c>
    </row>
    <row r="158" spans="1:17" ht="409.6">
      <c r="A158" s="7" t="s">
        <v>377</v>
      </c>
      <c r="B158" s="9">
        <v>27379</v>
      </c>
      <c r="C158" s="7">
        <f t="shared" si="6"/>
        <v>1974</v>
      </c>
      <c r="D158" s="7" t="s">
        <v>230</v>
      </c>
      <c r="E158" s="7" t="s">
        <v>48</v>
      </c>
      <c r="F158" s="7">
        <v>42</v>
      </c>
      <c r="G158" s="7">
        <v>246</v>
      </c>
      <c r="H158" s="7">
        <v>1</v>
      </c>
      <c r="I158" s="7">
        <v>3</v>
      </c>
      <c r="J158" s="9">
        <v>0</v>
      </c>
      <c r="K158" s="10">
        <v>0</v>
      </c>
      <c r="L158" s="7">
        <v>2</v>
      </c>
      <c r="M158" s="7">
        <v>1</v>
      </c>
      <c r="N158" s="7" t="s">
        <v>378</v>
      </c>
      <c r="O158" s="7">
        <v>2</v>
      </c>
      <c r="P158" s="7">
        <v>0</v>
      </c>
      <c r="Q158" s="7">
        <f>_xlfn.XLOOKUP(D158,'[1]STATE CONSTITUTIONS CODED'!$A$3:$A$52,'[1]STATE CONSTITUTIONS CODED'!$J$3:$J$52)</f>
        <v>4</v>
      </c>
    </row>
    <row r="159" spans="1:17" ht="409.6">
      <c r="A159" s="12" t="s">
        <v>379</v>
      </c>
      <c r="B159" s="9">
        <v>39210</v>
      </c>
      <c r="C159" s="7">
        <f t="shared" si="6"/>
        <v>2007</v>
      </c>
      <c r="D159" s="7" t="s">
        <v>239</v>
      </c>
      <c r="E159" s="7" t="s">
        <v>22</v>
      </c>
      <c r="F159" s="7">
        <v>32</v>
      </c>
      <c r="G159" s="7">
        <v>167</v>
      </c>
      <c r="H159" s="7">
        <v>1</v>
      </c>
      <c r="I159" s="7">
        <v>2</v>
      </c>
      <c r="J159" s="9">
        <v>38728</v>
      </c>
      <c r="K159" s="10">
        <f t="shared" ref="K159:K175" si="7">YEAR(J159)</f>
        <v>2006</v>
      </c>
      <c r="L159" s="7">
        <v>2</v>
      </c>
      <c r="M159" s="7">
        <v>1</v>
      </c>
      <c r="N159" s="7" t="s">
        <v>380</v>
      </c>
      <c r="O159" s="7">
        <v>2</v>
      </c>
      <c r="P159" s="7">
        <v>0</v>
      </c>
      <c r="Q159" s="7">
        <f>_xlfn.XLOOKUP(D159,'[1]STATE CONSTITUTIONS CODED'!$A$3:$A$52,'[1]STATE CONSTITUTIONS CODED'!$J$3:$J$52)</f>
        <v>1</v>
      </c>
    </row>
    <row r="160" spans="1:17" ht="171.6">
      <c r="A160" s="12" t="s">
        <v>381</v>
      </c>
      <c r="B160" s="9">
        <v>28006</v>
      </c>
      <c r="C160" s="7">
        <f t="shared" si="6"/>
        <v>1976</v>
      </c>
      <c r="D160" s="7" t="s">
        <v>158</v>
      </c>
      <c r="E160" s="7" t="s">
        <v>48</v>
      </c>
      <c r="F160" s="7">
        <v>33</v>
      </c>
      <c r="G160" s="7">
        <v>168</v>
      </c>
      <c r="H160" s="7">
        <v>1</v>
      </c>
      <c r="I160" s="7">
        <v>1</v>
      </c>
      <c r="J160" s="9">
        <v>26573</v>
      </c>
      <c r="K160" s="10">
        <f t="shared" si="7"/>
        <v>1972</v>
      </c>
      <c r="L160" s="7">
        <v>2</v>
      </c>
      <c r="M160" s="7">
        <v>1</v>
      </c>
      <c r="N160" s="7" t="s">
        <v>382</v>
      </c>
      <c r="O160" s="7">
        <v>2</v>
      </c>
      <c r="P160" s="7">
        <v>0</v>
      </c>
      <c r="Q160" s="7">
        <f>_xlfn.XLOOKUP(D160,'[1]STATE CONSTITUTIONS CODED'!$A$3:$A$52,'[1]STATE CONSTITUTIONS CODED'!$J$3:$J$52)</f>
        <v>2</v>
      </c>
    </row>
    <row r="161" spans="1:17" ht="187.2">
      <c r="A161" s="12" t="s">
        <v>383</v>
      </c>
      <c r="B161" s="9">
        <v>40016</v>
      </c>
      <c r="C161" s="7">
        <f t="shared" si="6"/>
        <v>2009</v>
      </c>
      <c r="D161" s="7" t="s">
        <v>192</v>
      </c>
      <c r="E161" s="7" t="s">
        <v>52</v>
      </c>
      <c r="F161" s="7">
        <v>37</v>
      </c>
      <c r="G161" s="7">
        <v>169</v>
      </c>
      <c r="H161" s="7">
        <v>1</v>
      </c>
      <c r="I161" s="7">
        <v>2</v>
      </c>
      <c r="J161" s="9">
        <v>39244</v>
      </c>
      <c r="K161" s="10">
        <f t="shared" si="7"/>
        <v>2007</v>
      </c>
      <c r="L161" s="7">
        <v>1</v>
      </c>
      <c r="M161" s="7">
        <v>4</v>
      </c>
      <c r="N161" s="7" t="s">
        <v>384</v>
      </c>
      <c r="O161" s="7">
        <v>2</v>
      </c>
      <c r="P161" s="7">
        <v>0</v>
      </c>
      <c r="Q161" s="7">
        <f>_xlfn.XLOOKUP(D161,'[1]STATE CONSTITUTIONS CODED'!$A$3:$A$52,'[1]STATE CONSTITUTIONS CODED'!$J$3:$J$52)</f>
        <v>3</v>
      </c>
    </row>
    <row r="162" spans="1:17" ht="218.4">
      <c r="A162" s="12" t="s">
        <v>385</v>
      </c>
      <c r="B162" s="9">
        <v>31028</v>
      </c>
      <c r="C162" s="7">
        <f t="shared" si="6"/>
        <v>1984</v>
      </c>
      <c r="D162" s="7" t="s">
        <v>386</v>
      </c>
      <c r="E162" s="7" t="s">
        <v>22</v>
      </c>
      <c r="F162" s="7">
        <v>43</v>
      </c>
      <c r="G162" s="7">
        <v>171</v>
      </c>
      <c r="H162" s="7">
        <v>1</v>
      </c>
      <c r="I162" s="7">
        <v>3</v>
      </c>
      <c r="J162" s="9">
        <v>27542</v>
      </c>
      <c r="K162" s="10">
        <f t="shared" si="7"/>
        <v>1975</v>
      </c>
      <c r="L162" s="7">
        <v>1</v>
      </c>
      <c r="M162" s="7">
        <v>3</v>
      </c>
      <c r="N162" s="7" t="s">
        <v>387</v>
      </c>
      <c r="O162" s="7">
        <v>1</v>
      </c>
      <c r="P162" s="7">
        <v>1</v>
      </c>
      <c r="Q162" s="7">
        <f>_xlfn.XLOOKUP(D162,'[1]STATE CONSTITUTIONS CODED'!$A$3:$A$52,'[1]STATE CONSTITUTIONS CODED'!$J$3:$J$52)</f>
        <v>2</v>
      </c>
    </row>
    <row r="163" spans="1:17" ht="409.6">
      <c r="A163" s="12" t="s">
        <v>388</v>
      </c>
      <c r="B163" s="9">
        <v>28906</v>
      </c>
      <c r="C163" s="7">
        <f t="shared" si="6"/>
        <v>1979</v>
      </c>
      <c r="D163" s="7" t="s">
        <v>386</v>
      </c>
      <c r="E163" s="7" t="s">
        <v>22</v>
      </c>
      <c r="F163" s="7">
        <v>43</v>
      </c>
      <c r="G163" s="7">
        <v>173</v>
      </c>
      <c r="H163" s="7">
        <v>1</v>
      </c>
      <c r="I163" s="7">
        <v>1</v>
      </c>
      <c r="J163" s="9">
        <v>27542</v>
      </c>
      <c r="K163" s="10">
        <f t="shared" si="7"/>
        <v>1975</v>
      </c>
      <c r="L163" s="7">
        <v>1</v>
      </c>
      <c r="M163" s="7">
        <v>2</v>
      </c>
      <c r="N163" s="7" t="s">
        <v>389</v>
      </c>
      <c r="O163" s="7">
        <v>1</v>
      </c>
      <c r="P163" s="7">
        <v>1</v>
      </c>
      <c r="Q163" s="7">
        <f>_xlfn.XLOOKUP(D163,'[1]STATE CONSTITUTIONS CODED'!$A$3:$A$52,'[1]STATE CONSTITUTIONS CODED'!$J$3:$J$52)</f>
        <v>2</v>
      </c>
    </row>
    <row r="164" spans="1:17" ht="409.6">
      <c r="A164" s="7" t="s">
        <v>390</v>
      </c>
      <c r="B164" s="9">
        <v>37798</v>
      </c>
      <c r="C164" s="7">
        <f t="shared" si="6"/>
        <v>2003</v>
      </c>
      <c r="D164" s="7" t="s">
        <v>55</v>
      </c>
      <c r="E164" s="7" t="s">
        <v>18</v>
      </c>
      <c r="F164" s="7">
        <v>28</v>
      </c>
      <c r="G164" s="7">
        <v>237</v>
      </c>
      <c r="H164" s="7">
        <v>1</v>
      </c>
      <c r="I164" s="7">
        <v>3</v>
      </c>
      <c r="J164" s="9">
        <v>36053</v>
      </c>
      <c r="K164" s="10">
        <f t="shared" si="7"/>
        <v>1998</v>
      </c>
      <c r="L164" s="7">
        <v>2</v>
      </c>
      <c r="M164" s="7">
        <v>1</v>
      </c>
      <c r="N164" s="7" t="s">
        <v>391</v>
      </c>
      <c r="O164" s="7">
        <v>2</v>
      </c>
      <c r="P164" s="7">
        <v>0</v>
      </c>
      <c r="Q164" s="7">
        <f>_xlfn.XLOOKUP(D164,'[1]STATE CONSTITUTIONS CODED'!$A$3:$A$52,'[1]STATE CONSTITUTIONS CODED'!$J$3:$J$52)</f>
        <v>1</v>
      </c>
    </row>
    <row r="165" spans="1:17" ht="409.6">
      <c r="A165" s="12" t="s">
        <v>392</v>
      </c>
      <c r="B165" s="9">
        <v>39836</v>
      </c>
      <c r="C165" s="7">
        <f t="shared" si="6"/>
        <v>2009</v>
      </c>
      <c r="D165" s="7" t="s">
        <v>158</v>
      </c>
      <c r="E165" s="7" t="s">
        <v>48</v>
      </c>
      <c r="F165" s="7">
        <v>33</v>
      </c>
      <c r="G165" s="7">
        <v>174</v>
      </c>
      <c r="H165" s="7">
        <v>1</v>
      </c>
      <c r="I165" s="7">
        <v>2</v>
      </c>
      <c r="J165" s="9">
        <v>38797</v>
      </c>
      <c r="K165" s="10">
        <f t="shared" si="7"/>
        <v>2006</v>
      </c>
      <c r="L165" s="7">
        <v>2</v>
      </c>
      <c r="M165" s="7">
        <v>1</v>
      </c>
      <c r="N165" s="7" t="s">
        <v>393</v>
      </c>
      <c r="O165" s="7">
        <v>2</v>
      </c>
      <c r="P165" s="7">
        <v>0</v>
      </c>
      <c r="Q165" s="7">
        <f>_xlfn.XLOOKUP(D165,'[1]STATE CONSTITUTIONS CODED'!$A$3:$A$52,'[1]STATE CONSTITUTIONS CODED'!$J$3:$J$52)</f>
        <v>2</v>
      </c>
    </row>
    <row r="166" spans="1:17" ht="109.2">
      <c r="A166" s="12" t="s">
        <v>394</v>
      </c>
      <c r="B166" s="9">
        <v>36434</v>
      </c>
      <c r="C166" s="7">
        <f t="shared" si="6"/>
        <v>1999</v>
      </c>
      <c r="D166" s="7" t="s">
        <v>189</v>
      </c>
      <c r="E166" s="7" t="s">
        <v>18</v>
      </c>
      <c r="F166" s="7">
        <v>34</v>
      </c>
      <c r="G166" s="7">
        <v>175</v>
      </c>
      <c r="H166" s="7">
        <v>1</v>
      </c>
      <c r="I166" s="7">
        <v>3</v>
      </c>
      <c r="J166" s="9">
        <v>33421</v>
      </c>
      <c r="K166" s="10">
        <f t="shared" si="7"/>
        <v>1991</v>
      </c>
      <c r="L166" s="7">
        <v>2</v>
      </c>
      <c r="M166" s="7">
        <v>1</v>
      </c>
      <c r="N166" s="7" t="s">
        <v>395</v>
      </c>
      <c r="O166" s="7">
        <v>2</v>
      </c>
      <c r="P166" s="7">
        <v>0</v>
      </c>
      <c r="Q166" s="7">
        <f>_xlfn.XLOOKUP(D166,'[1]STATE CONSTITUTIONS CODED'!$A$3:$A$52,'[1]STATE CONSTITUTIONS CODED'!$J$3:$J$52)</f>
        <v>2</v>
      </c>
    </row>
    <row r="167" spans="1:17" ht="234">
      <c r="A167" s="12" t="s">
        <v>396</v>
      </c>
      <c r="B167" s="9">
        <v>39966</v>
      </c>
      <c r="C167" s="7">
        <f t="shared" si="6"/>
        <v>2009</v>
      </c>
      <c r="D167" s="7" t="s">
        <v>262</v>
      </c>
      <c r="E167" s="7" t="s">
        <v>52</v>
      </c>
      <c r="F167" s="7">
        <v>12</v>
      </c>
      <c r="G167" s="7">
        <v>176</v>
      </c>
      <c r="H167" s="7">
        <v>1</v>
      </c>
      <c r="I167" s="7">
        <v>1</v>
      </c>
      <c r="J167" s="9">
        <v>38827</v>
      </c>
      <c r="K167" s="10">
        <f t="shared" si="7"/>
        <v>2006</v>
      </c>
      <c r="L167" s="7">
        <v>2</v>
      </c>
      <c r="M167" s="7">
        <v>1</v>
      </c>
      <c r="N167" s="7" t="s">
        <v>397</v>
      </c>
      <c r="O167" s="7">
        <v>2</v>
      </c>
      <c r="P167" s="7">
        <v>0</v>
      </c>
      <c r="Q167" s="7">
        <f>_xlfn.XLOOKUP(D167,'[1]STATE CONSTITUTIONS CODED'!$A$3:$A$52,'[1]STATE CONSTITUTIONS CODED'!$J$3:$J$52)</f>
        <v>3</v>
      </c>
    </row>
    <row r="168" spans="1:17" ht="409.6">
      <c r="A168" s="12" t="s">
        <v>398</v>
      </c>
      <c r="B168" s="9">
        <v>40311</v>
      </c>
      <c r="C168" s="7">
        <f t="shared" si="6"/>
        <v>2010</v>
      </c>
      <c r="D168" s="7" t="s">
        <v>110</v>
      </c>
      <c r="E168" s="7" t="s">
        <v>48</v>
      </c>
      <c r="F168" s="7">
        <v>5</v>
      </c>
      <c r="G168" s="7">
        <v>177</v>
      </c>
      <c r="H168" s="7">
        <v>1</v>
      </c>
      <c r="I168" s="7">
        <v>1</v>
      </c>
      <c r="J168" s="9">
        <v>40233</v>
      </c>
      <c r="K168" s="10">
        <f t="shared" si="7"/>
        <v>2010</v>
      </c>
      <c r="L168" s="7">
        <v>1</v>
      </c>
      <c r="M168" s="7">
        <v>3</v>
      </c>
      <c r="N168" s="7" t="s">
        <v>399</v>
      </c>
      <c r="O168" s="7">
        <v>1</v>
      </c>
      <c r="P168" s="7">
        <v>1</v>
      </c>
      <c r="Q168" s="7">
        <f>_xlfn.XLOOKUP(D168,'[1]STATE CONSTITUTIONS CODED'!$A$3:$A$52,'[1]STATE CONSTITUTIONS CODED'!$J$3:$J$52)</f>
        <v>3</v>
      </c>
    </row>
    <row r="169" spans="1:17" ht="409.6">
      <c r="A169" s="12" t="s">
        <v>400</v>
      </c>
      <c r="B169" s="9">
        <v>41039</v>
      </c>
      <c r="C169" s="7">
        <f t="shared" si="6"/>
        <v>2012</v>
      </c>
      <c r="D169" s="7" t="s">
        <v>110</v>
      </c>
      <c r="E169" s="7" t="s">
        <v>48</v>
      </c>
      <c r="F169" s="8">
        <v>5</v>
      </c>
      <c r="G169" s="7">
        <v>178</v>
      </c>
      <c r="H169" s="7">
        <v>1</v>
      </c>
      <c r="I169" s="7">
        <v>3</v>
      </c>
      <c r="J169" s="9">
        <v>39295</v>
      </c>
      <c r="K169" s="10">
        <f t="shared" si="7"/>
        <v>2007</v>
      </c>
      <c r="L169" s="7">
        <v>2</v>
      </c>
      <c r="M169" s="7">
        <v>1</v>
      </c>
      <c r="N169" s="7" t="s">
        <v>401</v>
      </c>
      <c r="O169" s="7">
        <v>2</v>
      </c>
      <c r="P169" s="7">
        <v>0</v>
      </c>
      <c r="Q169" s="7">
        <f>_xlfn.XLOOKUP(D169,'[1]STATE CONSTITUTIONS CODED'!$A$3:$A$52,'[1]STATE CONSTITUTIONS CODED'!$J$3:$J$52)</f>
        <v>3</v>
      </c>
    </row>
    <row r="170" spans="1:17" ht="280.8">
      <c r="A170" s="12" t="s">
        <v>402</v>
      </c>
      <c r="B170" s="9">
        <v>32167</v>
      </c>
      <c r="C170" s="7">
        <f t="shared" si="6"/>
        <v>1988</v>
      </c>
      <c r="D170" s="7" t="s">
        <v>21</v>
      </c>
      <c r="E170" s="7" t="s">
        <v>22</v>
      </c>
      <c r="F170" s="7">
        <v>36</v>
      </c>
      <c r="G170" s="7">
        <v>179</v>
      </c>
      <c r="H170" s="7">
        <v>1</v>
      </c>
      <c r="I170" s="7">
        <v>3</v>
      </c>
      <c r="J170" s="9">
        <v>30839</v>
      </c>
      <c r="K170" s="10">
        <f t="shared" si="7"/>
        <v>1984</v>
      </c>
      <c r="L170" s="7">
        <v>2</v>
      </c>
      <c r="M170" s="7">
        <v>1</v>
      </c>
      <c r="N170" s="7" t="s">
        <v>403</v>
      </c>
      <c r="O170" s="7">
        <v>2</v>
      </c>
      <c r="P170" s="7">
        <v>0</v>
      </c>
      <c r="Q170" s="7">
        <f>_xlfn.XLOOKUP(D170,'[1]STATE CONSTITUTIONS CODED'!$A$3:$A$52,'[1]STATE CONSTITUTIONS CODED'!$J$3:$J$52)</f>
        <v>1</v>
      </c>
    </row>
    <row r="171" spans="1:17" ht="409.6">
      <c r="A171" s="12" t="s">
        <v>404</v>
      </c>
      <c r="B171" s="9">
        <v>27537</v>
      </c>
      <c r="C171" s="7">
        <f t="shared" si="6"/>
        <v>1975</v>
      </c>
      <c r="D171" s="7" t="s">
        <v>29</v>
      </c>
      <c r="E171" s="7" t="s">
        <v>18</v>
      </c>
      <c r="F171" s="7">
        <v>26</v>
      </c>
      <c r="G171" s="7">
        <v>180</v>
      </c>
      <c r="H171" s="7">
        <v>1</v>
      </c>
      <c r="I171" s="7">
        <v>1</v>
      </c>
      <c r="J171" s="9">
        <v>25600</v>
      </c>
      <c r="K171" s="10">
        <f t="shared" si="7"/>
        <v>1970</v>
      </c>
      <c r="L171" s="7">
        <v>1</v>
      </c>
      <c r="M171" s="7">
        <v>2</v>
      </c>
      <c r="N171" s="7" t="s">
        <v>405</v>
      </c>
      <c r="O171" s="7">
        <v>1</v>
      </c>
      <c r="P171" s="7">
        <v>1</v>
      </c>
      <c r="Q171" s="7">
        <f>_xlfn.XLOOKUP(D171,'[1]STATE CONSTITUTIONS CODED'!$A$3:$A$52,'[1]STATE CONSTITUTIONS CODED'!$J$3:$J$52)</f>
        <v>2</v>
      </c>
    </row>
    <row r="172" spans="1:17" ht="265.2">
      <c r="A172" s="12" t="s">
        <v>406</v>
      </c>
      <c r="B172" s="9">
        <v>27893</v>
      </c>
      <c r="C172" s="7">
        <f t="shared" si="6"/>
        <v>1976</v>
      </c>
      <c r="D172" s="7" t="s">
        <v>29</v>
      </c>
      <c r="E172" s="7" t="s">
        <v>18</v>
      </c>
      <c r="F172" s="7">
        <v>26</v>
      </c>
      <c r="G172" s="7">
        <v>181</v>
      </c>
      <c r="H172" s="7">
        <v>1</v>
      </c>
      <c r="I172" s="7">
        <v>1</v>
      </c>
      <c r="J172" s="9">
        <v>27212</v>
      </c>
      <c r="K172" s="10">
        <f t="shared" si="7"/>
        <v>1974</v>
      </c>
      <c r="L172" s="7">
        <v>1</v>
      </c>
      <c r="M172" s="7">
        <v>3</v>
      </c>
      <c r="N172" s="7" t="s">
        <v>407</v>
      </c>
      <c r="O172" s="7">
        <v>1</v>
      </c>
      <c r="P172" s="7">
        <v>1</v>
      </c>
      <c r="Q172" s="7">
        <f>_xlfn.XLOOKUP(D172,'[1]STATE CONSTITUTIONS CODED'!$A$3:$A$52,'[1]STATE CONSTITUTIONS CODED'!$J$3:$J$52)</f>
        <v>2</v>
      </c>
    </row>
    <row r="173" spans="1:17" ht="358.8">
      <c r="A173" s="12" t="s">
        <v>408</v>
      </c>
      <c r="B173" s="9">
        <v>42604</v>
      </c>
      <c r="C173" s="7">
        <f t="shared" si="6"/>
        <v>2016</v>
      </c>
      <c r="D173" s="7" t="s">
        <v>110</v>
      </c>
      <c r="E173" s="7" t="s">
        <v>48</v>
      </c>
      <c r="F173" s="7">
        <v>5</v>
      </c>
      <c r="G173" s="7">
        <v>182</v>
      </c>
      <c r="H173" s="7">
        <v>1</v>
      </c>
      <c r="I173" s="7">
        <v>3</v>
      </c>
      <c r="J173" s="9">
        <v>40299</v>
      </c>
      <c r="K173" s="10">
        <f t="shared" si="7"/>
        <v>2010</v>
      </c>
      <c r="L173" s="7">
        <v>2</v>
      </c>
      <c r="M173" s="7">
        <v>1</v>
      </c>
      <c r="N173" s="7" t="s">
        <v>409</v>
      </c>
      <c r="O173" s="7">
        <v>2</v>
      </c>
      <c r="P173" s="7">
        <v>0</v>
      </c>
      <c r="Q173" s="7">
        <f>_xlfn.XLOOKUP(D173,'[1]STATE CONSTITUTIONS CODED'!$A$3:$A$52,'[1]STATE CONSTITUTIONS CODED'!$J$3:$J$52)</f>
        <v>3</v>
      </c>
    </row>
    <row r="174" spans="1:17" ht="280.8">
      <c r="A174" s="7" t="s">
        <v>410</v>
      </c>
      <c r="B174" s="9">
        <v>26744</v>
      </c>
      <c r="C174" s="7">
        <f t="shared" si="6"/>
        <v>1973</v>
      </c>
      <c r="D174" s="7" t="s">
        <v>128</v>
      </c>
      <c r="E174" s="7" t="s">
        <v>22</v>
      </c>
      <c r="F174" s="7">
        <v>39</v>
      </c>
      <c r="G174" s="7">
        <v>244</v>
      </c>
      <c r="H174" s="7">
        <v>1</v>
      </c>
      <c r="I174" s="7">
        <v>3</v>
      </c>
      <c r="J174" s="9">
        <v>25004</v>
      </c>
      <c r="K174" s="10">
        <f t="shared" si="7"/>
        <v>1968</v>
      </c>
      <c r="L174" s="7">
        <v>2</v>
      </c>
      <c r="M174" s="7">
        <v>1</v>
      </c>
      <c r="N174" s="7" t="s">
        <v>411</v>
      </c>
      <c r="O174" s="7">
        <v>2</v>
      </c>
      <c r="P174" s="7">
        <v>0</v>
      </c>
      <c r="Q174" s="7">
        <f>_xlfn.XLOOKUP(D174,'[1]STATE CONSTITUTIONS CODED'!$A$3:$A$52,'[1]STATE CONSTITUTIONS CODED'!$J$3:$J$52)</f>
        <v>2</v>
      </c>
    </row>
    <row r="175" spans="1:17" ht="296.39999999999998">
      <c r="A175" s="12" t="s">
        <v>412</v>
      </c>
      <c r="B175" s="9">
        <v>34536</v>
      </c>
      <c r="C175" s="7">
        <f t="shared" si="6"/>
        <v>1994</v>
      </c>
      <c r="D175" s="7" t="s">
        <v>186</v>
      </c>
      <c r="E175" s="7" t="s">
        <v>48</v>
      </c>
      <c r="F175" s="7">
        <v>3</v>
      </c>
      <c r="G175" s="7">
        <v>183</v>
      </c>
      <c r="H175" s="7">
        <v>1</v>
      </c>
      <c r="I175" s="7">
        <v>1</v>
      </c>
      <c r="J175" s="9">
        <v>33379</v>
      </c>
      <c r="K175" s="10">
        <f t="shared" si="7"/>
        <v>1991</v>
      </c>
      <c r="L175" s="7">
        <v>1</v>
      </c>
      <c r="M175" s="7">
        <v>2</v>
      </c>
      <c r="N175" s="7" t="s">
        <v>413</v>
      </c>
      <c r="O175" s="7">
        <v>1</v>
      </c>
      <c r="P175" s="7">
        <v>1</v>
      </c>
      <c r="Q175" s="7">
        <f>_xlfn.XLOOKUP(D175,'[1]STATE CONSTITUTIONS CODED'!$A$3:$A$52,'[1]STATE CONSTITUTIONS CODED'!$J$3:$J$52)</f>
        <v>1</v>
      </c>
    </row>
    <row r="176" spans="1:17" ht="312">
      <c r="A176" s="12" t="s">
        <v>414</v>
      </c>
      <c r="B176" s="9">
        <v>37993</v>
      </c>
      <c r="C176" s="7">
        <f t="shared" si="6"/>
        <v>2004</v>
      </c>
      <c r="D176" s="7" t="s">
        <v>186</v>
      </c>
      <c r="E176" s="7" t="s">
        <v>48</v>
      </c>
      <c r="F176" s="7">
        <v>3</v>
      </c>
      <c r="G176" s="7">
        <v>184</v>
      </c>
      <c r="H176" s="7">
        <v>1</v>
      </c>
      <c r="I176" s="7">
        <v>3</v>
      </c>
      <c r="J176" s="9">
        <v>0</v>
      </c>
      <c r="K176" s="10">
        <v>0</v>
      </c>
      <c r="L176" s="7">
        <v>2</v>
      </c>
      <c r="M176" s="7">
        <v>1</v>
      </c>
      <c r="N176" s="7" t="s">
        <v>415</v>
      </c>
      <c r="O176" s="7">
        <v>2</v>
      </c>
      <c r="P176" s="7">
        <v>0</v>
      </c>
      <c r="Q176" s="7">
        <f>_xlfn.XLOOKUP(D176,'[1]STATE CONSTITUTIONS CODED'!$A$3:$A$52,'[1]STATE CONSTITUTIONS CODED'!$J$3:$J$52)</f>
        <v>1</v>
      </c>
    </row>
    <row r="177" spans="1:17" ht="409.6">
      <c r="A177" s="12" t="s">
        <v>416</v>
      </c>
      <c r="B177" s="9">
        <v>39521</v>
      </c>
      <c r="C177" s="7">
        <f t="shared" si="6"/>
        <v>2008</v>
      </c>
      <c r="D177" s="7" t="s">
        <v>29</v>
      </c>
      <c r="E177" s="7" t="s">
        <v>18</v>
      </c>
      <c r="F177" s="7">
        <v>26</v>
      </c>
      <c r="G177" s="7">
        <v>20</v>
      </c>
      <c r="H177" s="7">
        <v>1</v>
      </c>
      <c r="I177" s="7">
        <v>3</v>
      </c>
      <c r="J177" s="9">
        <v>35765</v>
      </c>
      <c r="K177" s="10">
        <f t="shared" ref="K177:K205" si="8">YEAR(J177)</f>
        <v>1997</v>
      </c>
      <c r="L177" s="7">
        <v>1</v>
      </c>
      <c r="M177" s="7">
        <v>4</v>
      </c>
      <c r="N177" s="7" t="s">
        <v>417</v>
      </c>
      <c r="O177" s="7">
        <v>4</v>
      </c>
      <c r="P177" s="7">
        <v>0</v>
      </c>
      <c r="Q177" s="7">
        <f>_xlfn.XLOOKUP(D177,'[1]STATE CONSTITUTIONS CODED'!$A$3:$A$52,'[1]STATE CONSTITUTIONS CODED'!$J$3:$J$52)</f>
        <v>2</v>
      </c>
    </row>
    <row r="178" spans="1:17" ht="280.8">
      <c r="A178" s="12" t="s">
        <v>418</v>
      </c>
      <c r="B178" s="9">
        <v>32667</v>
      </c>
      <c r="C178" s="7">
        <f t="shared" si="6"/>
        <v>1989</v>
      </c>
      <c r="D178" s="7" t="s">
        <v>180</v>
      </c>
      <c r="E178" s="7" t="s">
        <v>22</v>
      </c>
      <c r="F178" s="7">
        <v>15</v>
      </c>
      <c r="G178" s="7">
        <v>185</v>
      </c>
      <c r="H178" s="7">
        <v>1</v>
      </c>
      <c r="I178" s="7">
        <v>3</v>
      </c>
      <c r="J178" s="9">
        <v>31205</v>
      </c>
      <c r="K178" s="10">
        <f t="shared" si="8"/>
        <v>1985</v>
      </c>
      <c r="L178" s="7">
        <v>1</v>
      </c>
      <c r="M178" s="7">
        <v>3</v>
      </c>
      <c r="N178" s="7" t="s">
        <v>419</v>
      </c>
      <c r="O178" s="7">
        <v>1</v>
      </c>
      <c r="P178" s="7">
        <v>1</v>
      </c>
      <c r="Q178" s="7">
        <f>_xlfn.XLOOKUP(D178,'[1]STATE CONSTITUTIONS CODED'!$A$3:$A$52,'[1]STATE CONSTITUTIONS CODED'!$J$3:$J$52)</f>
        <v>2</v>
      </c>
    </row>
    <row r="179" spans="1:17" ht="409.6">
      <c r="A179" s="18" t="s">
        <v>420</v>
      </c>
      <c r="B179" s="9">
        <v>42270</v>
      </c>
      <c r="C179" s="7">
        <f t="shared" si="6"/>
        <v>2015</v>
      </c>
      <c r="D179" s="7" t="s">
        <v>183</v>
      </c>
      <c r="E179" s="7" t="s">
        <v>52</v>
      </c>
      <c r="F179" s="7">
        <v>20</v>
      </c>
      <c r="G179" s="7">
        <v>186</v>
      </c>
      <c r="H179" s="7">
        <v>1</v>
      </c>
      <c r="I179" s="7">
        <v>3</v>
      </c>
      <c r="J179" s="9">
        <v>41091</v>
      </c>
      <c r="K179" s="10">
        <f t="shared" si="8"/>
        <v>2012</v>
      </c>
      <c r="L179" s="7">
        <v>2</v>
      </c>
      <c r="M179" s="7">
        <v>1</v>
      </c>
      <c r="N179" s="7" t="s">
        <v>421</v>
      </c>
      <c r="O179" s="7">
        <v>2</v>
      </c>
      <c r="P179" s="7">
        <v>0</v>
      </c>
      <c r="Q179" s="7">
        <f>_xlfn.XLOOKUP(D179,'[1]STATE CONSTITUTIONS CODED'!$A$3:$A$52,'[1]STATE CONSTITUTIONS CODED'!$J$3:$J$52)</f>
        <v>4</v>
      </c>
    </row>
    <row r="180" spans="1:17" ht="409.6">
      <c r="A180" s="12" t="s">
        <v>422</v>
      </c>
      <c r="B180" s="9">
        <v>34857</v>
      </c>
      <c r="C180" s="7">
        <f t="shared" si="6"/>
        <v>1995</v>
      </c>
      <c r="D180" s="7" t="s">
        <v>423</v>
      </c>
      <c r="E180" s="7" t="s">
        <v>18</v>
      </c>
      <c r="F180" s="7">
        <v>17</v>
      </c>
      <c r="G180" s="7">
        <v>187</v>
      </c>
      <c r="H180" s="7">
        <v>1</v>
      </c>
      <c r="I180" s="7">
        <v>1</v>
      </c>
      <c r="J180" s="9">
        <v>34135</v>
      </c>
      <c r="K180" s="10">
        <f t="shared" si="8"/>
        <v>1993</v>
      </c>
      <c r="L180" s="7">
        <v>2</v>
      </c>
      <c r="M180" s="7">
        <v>1</v>
      </c>
      <c r="N180" s="7" t="s">
        <v>424</v>
      </c>
      <c r="O180" s="7">
        <v>2</v>
      </c>
      <c r="P180" s="7">
        <v>0</v>
      </c>
      <c r="Q180" s="7">
        <f>_xlfn.XLOOKUP(D180,'[1]STATE CONSTITUTIONS CODED'!$A$3:$A$52,'[1]STATE CONSTITUTIONS CODED'!$J$3:$J$52)</f>
        <v>4</v>
      </c>
    </row>
    <row r="181" spans="1:17" ht="93.6">
      <c r="A181" s="12" t="s">
        <v>425</v>
      </c>
      <c r="B181" s="9">
        <v>39165</v>
      </c>
      <c r="C181" s="7">
        <f t="shared" si="6"/>
        <v>2007</v>
      </c>
      <c r="D181" s="7" t="s">
        <v>138</v>
      </c>
      <c r="E181" s="7" t="s">
        <v>22</v>
      </c>
      <c r="F181" s="7">
        <v>8</v>
      </c>
      <c r="G181" s="7">
        <v>188</v>
      </c>
      <c r="H181" s="7">
        <v>1</v>
      </c>
      <c r="I181" s="7">
        <v>2</v>
      </c>
      <c r="J181" s="9">
        <v>38164</v>
      </c>
      <c r="K181" s="10">
        <f t="shared" si="8"/>
        <v>2004</v>
      </c>
      <c r="L181" s="7">
        <v>2</v>
      </c>
      <c r="M181" s="7">
        <v>1</v>
      </c>
      <c r="N181" s="7" t="s">
        <v>426</v>
      </c>
      <c r="O181" s="7">
        <v>2</v>
      </c>
      <c r="P181" s="7">
        <v>0</v>
      </c>
      <c r="Q181" s="7">
        <f>_xlfn.XLOOKUP(D181,'[1]STATE CONSTITUTIONS CODED'!$A$3:$A$52,'[1]STATE CONSTITUTIONS CODED'!$J$3:$J$52)</f>
        <v>2</v>
      </c>
    </row>
    <row r="182" spans="1:17" ht="343.2">
      <c r="A182" s="12" t="s">
        <v>427</v>
      </c>
      <c r="B182" s="9">
        <v>34439</v>
      </c>
      <c r="C182" s="7">
        <f t="shared" si="6"/>
        <v>1994</v>
      </c>
      <c r="D182" s="7" t="s">
        <v>428</v>
      </c>
      <c r="E182" s="7" t="s">
        <v>22</v>
      </c>
      <c r="F182" s="7">
        <v>41</v>
      </c>
      <c r="G182" s="7">
        <v>189</v>
      </c>
      <c r="H182" s="7">
        <v>1</v>
      </c>
      <c r="I182" s="7">
        <v>1</v>
      </c>
      <c r="J182" s="9">
        <v>33036</v>
      </c>
      <c r="K182" s="10">
        <f t="shared" si="8"/>
        <v>1990</v>
      </c>
      <c r="L182" s="7">
        <v>2</v>
      </c>
      <c r="M182" s="7">
        <v>1</v>
      </c>
      <c r="N182" s="7" t="s">
        <v>429</v>
      </c>
      <c r="O182" s="7">
        <v>2</v>
      </c>
      <c r="P182" s="7">
        <v>0</v>
      </c>
      <c r="Q182" s="7">
        <f>_xlfn.XLOOKUP(D182,'[1]STATE CONSTITUTIONS CODED'!$A$3:$A$52,'[1]STATE CONSTITUTIONS CODED'!$J$3:$J$52)</f>
        <v>2</v>
      </c>
    </row>
    <row r="183" spans="1:17" ht="171.6">
      <c r="A183" s="12" t="s">
        <v>430</v>
      </c>
      <c r="B183" s="9">
        <v>30117</v>
      </c>
      <c r="C183" s="7">
        <f t="shared" si="6"/>
        <v>1982</v>
      </c>
      <c r="D183" s="7" t="s">
        <v>230</v>
      </c>
      <c r="E183" s="7" t="s">
        <v>48</v>
      </c>
      <c r="F183" s="7">
        <v>42</v>
      </c>
      <c r="G183" s="7">
        <v>190</v>
      </c>
      <c r="H183" s="7">
        <v>1</v>
      </c>
      <c r="I183" s="7">
        <v>3</v>
      </c>
      <c r="J183" s="9">
        <v>27729</v>
      </c>
      <c r="K183" s="10">
        <f t="shared" si="8"/>
        <v>1975</v>
      </c>
      <c r="L183" s="7">
        <v>1</v>
      </c>
      <c r="M183" s="7">
        <v>3</v>
      </c>
      <c r="N183" s="7" t="s">
        <v>431</v>
      </c>
      <c r="O183" s="7">
        <v>1</v>
      </c>
      <c r="P183" s="7">
        <v>1</v>
      </c>
      <c r="Q183" s="7">
        <f>_xlfn.XLOOKUP(D183,'[1]STATE CONSTITUTIONS CODED'!$A$3:$A$52,'[1]STATE CONSTITUTIONS CODED'!$J$3:$J$52)</f>
        <v>4</v>
      </c>
    </row>
    <row r="184" spans="1:17" ht="343.2">
      <c r="A184" s="12" t="s">
        <v>432</v>
      </c>
      <c r="B184" s="9">
        <v>28761</v>
      </c>
      <c r="C184" s="7">
        <f t="shared" si="6"/>
        <v>1978</v>
      </c>
      <c r="D184" s="7" t="s">
        <v>230</v>
      </c>
      <c r="E184" s="7" t="s">
        <v>48</v>
      </c>
      <c r="F184" s="7">
        <v>42</v>
      </c>
      <c r="G184" s="7">
        <v>191</v>
      </c>
      <c r="H184" s="7">
        <v>1</v>
      </c>
      <c r="I184" s="7">
        <v>3</v>
      </c>
      <c r="J184" s="9">
        <v>27729</v>
      </c>
      <c r="K184" s="10">
        <f t="shared" si="8"/>
        <v>1975</v>
      </c>
      <c r="L184" s="7">
        <v>1</v>
      </c>
      <c r="M184" s="7">
        <v>3</v>
      </c>
      <c r="N184" s="7" t="s">
        <v>433</v>
      </c>
      <c r="O184" s="7">
        <v>1</v>
      </c>
      <c r="P184" s="7">
        <v>1</v>
      </c>
      <c r="Q184" s="7">
        <f>_xlfn.XLOOKUP(D184,'[1]STATE CONSTITUTIONS CODED'!$A$3:$A$52,'[1]STATE CONSTITUTIONS CODED'!$J$3:$J$52)</f>
        <v>4</v>
      </c>
    </row>
    <row r="185" spans="1:17" ht="109.2">
      <c r="A185" s="12" t="s">
        <v>434</v>
      </c>
      <c r="B185" s="9">
        <v>26175</v>
      </c>
      <c r="C185" s="7">
        <f t="shared" si="6"/>
        <v>1971</v>
      </c>
      <c r="D185" s="7" t="s">
        <v>110</v>
      </c>
      <c r="E185" s="7" t="s">
        <v>48</v>
      </c>
      <c r="F185" s="7">
        <v>5</v>
      </c>
      <c r="G185" s="7">
        <v>192</v>
      </c>
      <c r="H185" s="7">
        <v>1</v>
      </c>
      <c r="I185" s="7">
        <v>3</v>
      </c>
      <c r="J185" s="9">
        <v>25073</v>
      </c>
      <c r="K185" s="10">
        <f t="shared" si="8"/>
        <v>1968</v>
      </c>
      <c r="L185" s="7">
        <v>1</v>
      </c>
      <c r="M185" s="7">
        <v>2</v>
      </c>
      <c r="N185" s="7" t="s">
        <v>435</v>
      </c>
      <c r="O185" s="7">
        <v>1</v>
      </c>
      <c r="P185" s="7">
        <v>1</v>
      </c>
      <c r="Q185" s="7">
        <f>_xlfn.XLOOKUP(D185,'[1]STATE CONSTITUTIONS CODED'!$A$3:$A$52,'[1]STATE CONSTITUTIONS CODED'!$J$3:$J$52)</f>
        <v>3</v>
      </c>
    </row>
    <row r="186" spans="1:17" ht="409.6">
      <c r="A186" s="12" t="s">
        <v>436</v>
      </c>
      <c r="B186" s="9">
        <v>35255</v>
      </c>
      <c r="C186" s="7">
        <f t="shared" si="6"/>
        <v>1996</v>
      </c>
      <c r="D186" s="8" t="s">
        <v>161</v>
      </c>
      <c r="E186" s="7" t="s">
        <v>18</v>
      </c>
      <c r="F186" s="7">
        <v>7</v>
      </c>
      <c r="G186" s="7">
        <v>195</v>
      </c>
      <c r="H186" s="7">
        <v>1</v>
      </c>
      <c r="I186" s="7">
        <v>1</v>
      </c>
      <c r="J186" s="9">
        <v>32626</v>
      </c>
      <c r="K186" s="10">
        <f t="shared" si="8"/>
        <v>1989</v>
      </c>
      <c r="L186" s="7">
        <v>1</v>
      </c>
      <c r="M186" s="7">
        <v>4</v>
      </c>
      <c r="N186" s="7" t="s">
        <v>437</v>
      </c>
      <c r="O186" s="7">
        <v>1</v>
      </c>
      <c r="P186" s="7">
        <v>1</v>
      </c>
      <c r="Q186" s="7">
        <f>_xlfn.XLOOKUP(D186,'[1]STATE CONSTITUTIONS CODED'!$A$3:$A$52,'[1]STATE CONSTITUTIONS CODED'!$J$3:$J$52)</f>
        <v>1</v>
      </c>
    </row>
    <row r="187" spans="1:17" ht="312">
      <c r="A187" s="12" t="s">
        <v>438</v>
      </c>
      <c r="B187" s="9">
        <v>37071</v>
      </c>
      <c r="C187" s="7">
        <f t="shared" si="6"/>
        <v>2001</v>
      </c>
      <c r="D187" s="7" t="s">
        <v>42</v>
      </c>
      <c r="E187" s="7" t="s">
        <v>22</v>
      </c>
      <c r="F187" s="7">
        <v>1</v>
      </c>
      <c r="G187" s="7">
        <v>197</v>
      </c>
      <c r="H187" s="7">
        <v>1</v>
      </c>
      <c r="I187" s="7">
        <v>2</v>
      </c>
      <c r="J187" s="9">
        <v>36929</v>
      </c>
      <c r="K187" s="10">
        <f t="shared" si="8"/>
        <v>2001</v>
      </c>
      <c r="L187" s="7">
        <v>1</v>
      </c>
      <c r="M187" s="7">
        <v>4</v>
      </c>
      <c r="N187" s="7" t="s">
        <v>439</v>
      </c>
      <c r="O187" s="7">
        <v>2</v>
      </c>
      <c r="P187" s="7">
        <v>0</v>
      </c>
      <c r="Q187" s="7">
        <f>_xlfn.XLOOKUP(D187,'[1]STATE CONSTITUTIONS CODED'!$A$3:$A$52,'[1]STATE CONSTITUTIONS CODED'!$J$3:$J$52)</f>
        <v>1</v>
      </c>
    </row>
    <row r="188" spans="1:17" ht="234">
      <c r="A188" s="12" t="s">
        <v>440</v>
      </c>
      <c r="B188" s="9">
        <v>43455</v>
      </c>
      <c r="C188" s="7">
        <f t="shared" si="6"/>
        <v>2018</v>
      </c>
      <c r="D188" s="7" t="s">
        <v>100</v>
      </c>
      <c r="E188" s="7" t="s">
        <v>22</v>
      </c>
      <c r="F188" s="7">
        <v>29</v>
      </c>
      <c r="G188" s="7">
        <v>198</v>
      </c>
      <c r="H188" s="7">
        <v>1</v>
      </c>
      <c r="I188" s="7">
        <v>3</v>
      </c>
      <c r="J188" s="9">
        <v>42139</v>
      </c>
      <c r="K188" s="10">
        <f t="shared" si="8"/>
        <v>2015</v>
      </c>
      <c r="L188" s="7">
        <v>2</v>
      </c>
      <c r="M188" s="7">
        <v>1</v>
      </c>
      <c r="N188" s="7" t="s">
        <v>441</v>
      </c>
      <c r="O188" s="7">
        <v>2</v>
      </c>
      <c r="P188" s="7">
        <v>0</v>
      </c>
      <c r="Q188" s="7">
        <f>_xlfn.XLOOKUP(D188,'[1]STATE CONSTITUTIONS CODED'!$A$3:$A$52,'[1]STATE CONSTITUTIONS CODED'!$J$3:$J$52)</f>
        <v>1</v>
      </c>
    </row>
    <row r="189" spans="1:17" ht="409.6">
      <c r="A189" s="12" t="s">
        <v>442</v>
      </c>
      <c r="B189" s="9">
        <v>34201</v>
      </c>
      <c r="C189" s="7">
        <f t="shared" si="6"/>
        <v>1993</v>
      </c>
      <c r="D189" s="8" t="s">
        <v>51</v>
      </c>
      <c r="E189" s="7" t="s">
        <v>52</v>
      </c>
      <c r="F189" s="7">
        <v>21</v>
      </c>
      <c r="G189" s="7">
        <v>199</v>
      </c>
      <c r="H189" s="7">
        <v>1</v>
      </c>
      <c r="I189" s="7">
        <v>3</v>
      </c>
      <c r="J189" s="9">
        <v>32417</v>
      </c>
      <c r="K189" s="10">
        <f t="shared" si="8"/>
        <v>1988</v>
      </c>
      <c r="L189" s="7">
        <v>2</v>
      </c>
      <c r="M189" s="7">
        <v>4</v>
      </c>
      <c r="N189" s="7" t="s">
        <v>443</v>
      </c>
      <c r="O189" s="7">
        <v>1</v>
      </c>
      <c r="P189" s="7">
        <v>1</v>
      </c>
      <c r="Q189" s="7">
        <f>_xlfn.XLOOKUP(D189,'[1]STATE CONSTITUTIONS CODED'!$A$3:$A$52,'[1]STATE CONSTITUTIONS CODED'!$J$3:$J$52)</f>
        <v>2</v>
      </c>
    </row>
    <row r="190" spans="1:17" ht="187.2">
      <c r="A190" s="12" t="s">
        <v>444</v>
      </c>
      <c r="B190" s="9">
        <v>38013</v>
      </c>
      <c r="C190" s="7">
        <f t="shared" si="6"/>
        <v>2004</v>
      </c>
      <c r="D190" s="7" t="s">
        <v>265</v>
      </c>
      <c r="E190" s="7" t="s">
        <v>18</v>
      </c>
      <c r="F190" s="7">
        <v>19</v>
      </c>
      <c r="G190" s="7">
        <v>201</v>
      </c>
      <c r="H190" s="7">
        <v>1</v>
      </c>
      <c r="I190" s="7">
        <v>1</v>
      </c>
      <c r="J190" s="9">
        <v>37518</v>
      </c>
      <c r="K190" s="10">
        <f t="shared" si="8"/>
        <v>2002</v>
      </c>
      <c r="L190" s="7">
        <v>2</v>
      </c>
      <c r="M190" s="7">
        <v>4</v>
      </c>
      <c r="N190" s="7" t="s">
        <v>445</v>
      </c>
      <c r="O190" s="7">
        <v>2</v>
      </c>
      <c r="P190" s="7">
        <v>0</v>
      </c>
      <c r="Q190" s="7">
        <f>_xlfn.XLOOKUP(D190,'[1]STATE CONSTITUTIONS CODED'!$A$3:$A$52,'[1]STATE CONSTITUTIONS CODED'!$J$3:$J$52)</f>
        <v>3</v>
      </c>
    </row>
    <row r="191" spans="1:17" ht="409.6">
      <c r="A191" s="12" t="s">
        <v>446</v>
      </c>
      <c r="B191" s="9">
        <v>37537</v>
      </c>
      <c r="C191" s="7">
        <f t="shared" si="6"/>
        <v>2002</v>
      </c>
      <c r="D191" s="7" t="s">
        <v>259</v>
      </c>
      <c r="E191" s="7" t="s">
        <v>22</v>
      </c>
      <c r="F191" s="7">
        <v>38</v>
      </c>
      <c r="G191" s="7">
        <v>202</v>
      </c>
      <c r="H191" s="7">
        <v>1</v>
      </c>
      <c r="I191" s="7">
        <v>1</v>
      </c>
      <c r="J191" s="9">
        <v>32331</v>
      </c>
      <c r="K191" s="10">
        <f t="shared" si="8"/>
        <v>1988</v>
      </c>
      <c r="L191" s="7">
        <v>1</v>
      </c>
      <c r="M191" s="7">
        <v>4</v>
      </c>
      <c r="N191" s="7" t="s">
        <v>447</v>
      </c>
      <c r="O191" s="7">
        <v>2</v>
      </c>
      <c r="P191" s="7">
        <v>1</v>
      </c>
      <c r="Q191" s="7">
        <f>_xlfn.XLOOKUP(D191,'[1]STATE CONSTITUTIONS CODED'!$A$3:$A$52,'[1]STATE CONSTITUTIONS CODED'!$J$3:$J$52)</f>
        <v>2</v>
      </c>
    </row>
    <row r="192" spans="1:17" ht="156">
      <c r="A192" s="12" t="s">
        <v>448</v>
      </c>
      <c r="B192" s="9">
        <v>27515</v>
      </c>
      <c r="C192" s="7">
        <f t="shared" si="6"/>
        <v>1975</v>
      </c>
      <c r="D192" s="7" t="s">
        <v>288</v>
      </c>
      <c r="E192" s="7" t="s">
        <v>48</v>
      </c>
      <c r="F192" s="7">
        <v>10</v>
      </c>
      <c r="G192" s="7">
        <v>206</v>
      </c>
      <c r="H192" s="7">
        <v>1</v>
      </c>
      <c r="I192" s="7">
        <v>1</v>
      </c>
      <c r="J192" s="9">
        <v>26938</v>
      </c>
      <c r="K192" s="10">
        <f t="shared" si="8"/>
        <v>1973</v>
      </c>
      <c r="L192" s="7">
        <v>2</v>
      </c>
      <c r="M192" s="7">
        <v>1</v>
      </c>
      <c r="N192" s="7" t="s">
        <v>449</v>
      </c>
      <c r="O192" s="7">
        <v>2</v>
      </c>
      <c r="P192" s="7">
        <v>0</v>
      </c>
      <c r="Q192" s="7">
        <f>_xlfn.XLOOKUP(D192,'[1]STATE CONSTITUTIONS CODED'!$A$3:$A$52,'[1]STATE CONSTITUTIONS CODED'!$J$3:$J$52)</f>
        <v>2</v>
      </c>
    </row>
    <row r="193" spans="1:17" ht="234">
      <c r="A193" s="12" t="s">
        <v>450</v>
      </c>
      <c r="B193" s="9">
        <v>36739</v>
      </c>
      <c r="C193" s="7">
        <f t="shared" si="6"/>
        <v>2000</v>
      </c>
      <c r="D193" s="7" t="s">
        <v>386</v>
      </c>
      <c r="E193" s="7" t="s">
        <v>22</v>
      </c>
      <c r="F193" s="7">
        <v>43</v>
      </c>
      <c r="G193" s="7">
        <v>172</v>
      </c>
      <c r="H193" s="7">
        <v>1</v>
      </c>
      <c r="I193" s="7">
        <v>1</v>
      </c>
      <c r="J193" s="9">
        <v>34714</v>
      </c>
      <c r="K193" s="10">
        <f t="shared" si="8"/>
        <v>1995</v>
      </c>
      <c r="L193" s="7">
        <v>1</v>
      </c>
      <c r="M193" s="7">
        <v>2</v>
      </c>
      <c r="N193" s="7" t="s">
        <v>451</v>
      </c>
      <c r="O193" s="7">
        <v>1</v>
      </c>
      <c r="P193" s="7">
        <v>1</v>
      </c>
      <c r="Q193" s="7">
        <f>_xlfn.XLOOKUP(D193,'[1]STATE CONSTITUTIONS CODED'!$A$3:$A$52,'[1]STATE CONSTITUTIONS CODED'!$J$3:$J$52)</f>
        <v>2</v>
      </c>
    </row>
    <row r="194" spans="1:17" ht="265.2">
      <c r="A194" s="12" t="s">
        <v>452</v>
      </c>
      <c r="B194" s="9">
        <v>34670</v>
      </c>
      <c r="C194" s="7">
        <f t="shared" ref="C194:C212" si="9">YEAR(B194)</f>
        <v>1994</v>
      </c>
      <c r="D194" s="7" t="s">
        <v>74</v>
      </c>
      <c r="E194" s="7" t="s">
        <v>52</v>
      </c>
      <c r="F194" s="7">
        <v>14</v>
      </c>
      <c r="G194" s="7">
        <v>208</v>
      </c>
      <c r="H194" s="7">
        <v>1</v>
      </c>
      <c r="I194" s="7">
        <v>3</v>
      </c>
      <c r="J194" s="9">
        <v>34152</v>
      </c>
      <c r="K194" s="10">
        <f t="shared" si="8"/>
        <v>1993</v>
      </c>
      <c r="L194" s="7">
        <v>2</v>
      </c>
      <c r="M194" s="7">
        <v>2</v>
      </c>
      <c r="N194" s="7" t="s">
        <v>453</v>
      </c>
      <c r="O194" s="7">
        <v>1</v>
      </c>
      <c r="P194" s="7">
        <v>1</v>
      </c>
      <c r="Q194" s="7">
        <f>_xlfn.XLOOKUP(D194,'[1]STATE CONSTITUTIONS CODED'!$A$3:$A$52,'[1]STATE CONSTITUTIONS CODED'!$J$3:$J$52)</f>
        <v>1</v>
      </c>
    </row>
    <row r="195" spans="1:17" ht="409.6">
      <c r="A195" s="12" t="s">
        <v>454</v>
      </c>
      <c r="B195" s="9">
        <v>42650</v>
      </c>
      <c r="C195" s="7">
        <f t="shared" si="9"/>
        <v>2016</v>
      </c>
      <c r="D195" s="7" t="s">
        <v>55</v>
      </c>
      <c r="E195" s="7" t="s">
        <v>18</v>
      </c>
      <c r="F195" s="7">
        <v>28</v>
      </c>
      <c r="G195" s="7">
        <v>34</v>
      </c>
      <c r="H195" s="7">
        <v>1</v>
      </c>
      <c r="I195" s="7">
        <v>2</v>
      </c>
      <c r="J195" s="9">
        <v>41897</v>
      </c>
      <c r="K195" s="10">
        <f t="shared" si="8"/>
        <v>2014</v>
      </c>
      <c r="L195" s="7">
        <v>2</v>
      </c>
      <c r="M195" s="7">
        <v>1</v>
      </c>
      <c r="N195" s="7" t="s">
        <v>455</v>
      </c>
      <c r="O195" s="7">
        <v>2</v>
      </c>
      <c r="P195" s="7">
        <v>0</v>
      </c>
      <c r="Q195" s="7">
        <f>_xlfn.XLOOKUP(D195,'[1]STATE CONSTITUTIONS CODED'!$A$3:$A$52,'[1]STATE CONSTITUTIONS CODED'!$J$3:$J$52)</f>
        <v>1</v>
      </c>
    </row>
    <row r="196" spans="1:17" ht="280.8">
      <c r="A196" s="12" t="s">
        <v>456</v>
      </c>
      <c r="B196" s="9">
        <v>42604</v>
      </c>
      <c r="C196" s="7">
        <f t="shared" si="9"/>
        <v>2016</v>
      </c>
      <c r="D196" s="7" t="s">
        <v>110</v>
      </c>
      <c r="E196" s="7" t="s">
        <v>48</v>
      </c>
      <c r="F196" s="7">
        <v>5</v>
      </c>
      <c r="G196" s="7">
        <v>210</v>
      </c>
      <c r="H196" s="7">
        <v>1</v>
      </c>
      <c r="I196" s="7">
        <v>3</v>
      </c>
      <c r="J196" s="9">
        <v>41030</v>
      </c>
      <c r="K196" s="10">
        <f t="shared" si="8"/>
        <v>2012</v>
      </c>
      <c r="L196" s="7">
        <v>2</v>
      </c>
      <c r="M196" s="7">
        <v>1</v>
      </c>
      <c r="N196" s="7" t="s">
        <v>457</v>
      </c>
      <c r="O196" s="7">
        <v>2</v>
      </c>
      <c r="P196" s="7">
        <v>0</v>
      </c>
      <c r="Q196" s="7">
        <f>_xlfn.XLOOKUP(D196,'[1]STATE CONSTITUTIONS CODED'!$A$3:$A$52,'[1]STATE CONSTITUTIONS CODED'!$J$3:$J$52)</f>
        <v>3</v>
      </c>
    </row>
    <row r="197" spans="1:17" ht="409.6">
      <c r="A197" s="12" t="s">
        <v>458</v>
      </c>
      <c r="B197" s="9">
        <v>36718</v>
      </c>
      <c r="C197" s="7">
        <f t="shared" si="9"/>
        <v>2000</v>
      </c>
      <c r="D197" s="7" t="s">
        <v>103</v>
      </c>
      <c r="E197" s="7" t="s">
        <v>52</v>
      </c>
      <c r="F197" s="7">
        <v>44</v>
      </c>
      <c r="G197" s="7">
        <v>211</v>
      </c>
      <c r="H197" s="7">
        <v>1</v>
      </c>
      <c r="I197" s="7">
        <v>3</v>
      </c>
      <c r="J197" s="9">
        <v>35600</v>
      </c>
      <c r="K197" s="10">
        <f t="shared" si="8"/>
        <v>1997</v>
      </c>
      <c r="L197" s="7">
        <v>2</v>
      </c>
      <c r="M197" s="7">
        <v>1</v>
      </c>
      <c r="N197" s="7" t="s">
        <v>459</v>
      </c>
      <c r="O197" s="7">
        <v>2</v>
      </c>
      <c r="P197" s="7">
        <v>0</v>
      </c>
      <c r="Q197" s="7">
        <f>_xlfn.XLOOKUP(D197,'[1]STATE CONSTITUTIONS CODED'!$A$3:$A$52,'[1]STATE CONSTITUTIONS CODED'!$J$3:$J$52)</f>
        <v>2</v>
      </c>
    </row>
    <row r="198" spans="1:17" ht="409.6">
      <c r="A198" s="12" t="s">
        <v>460</v>
      </c>
      <c r="B198" s="9">
        <v>29235</v>
      </c>
      <c r="C198" s="7">
        <f t="shared" si="9"/>
        <v>1980</v>
      </c>
      <c r="D198" s="7" t="s">
        <v>119</v>
      </c>
      <c r="E198" s="7" t="s">
        <v>48</v>
      </c>
      <c r="F198" s="7">
        <v>45</v>
      </c>
      <c r="G198" s="7">
        <v>212</v>
      </c>
      <c r="H198" s="7">
        <v>1</v>
      </c>
      <c r="I198" s="7">
        <v>1</v>
      </c>
      <c r="J198" s="9">
        <v>28661</v>
      </c>
      <c r="K198" s="10">
        <f t="shared" si="8"/>
        <v>1978</v>
      </c>
      <c r="L198" s="7">
        <v>1</v>
      </c>
      <c r="M198" s="7">
        <v>2</v>
      </c>
      <c r="N198" s="7" t="s">
        <v>461</v>
      </c>
      <c r="O198" s="7">
        <v>1</v>
      </c>
      <c r="P198" s="7">
        <v>1</v>
      </c>
      <c r="Q198" s="7">
        <f>_xlfn.XLOOKUP(D198,'[1]STATE CONSTITUTIONS CODED'!$A$3:$A$52,'[1]STATE CONSTITUTIONS CODED'!$J$3:$J$52)</f>
        <v>3</v>
      </c>
    </row>
    <row r="199" spans="1:17" ht="327.60000000000002">
      <c r="A199" s="12" t="s">
        <v>462</v>
      </c>
      <c r="B199" s="9">
        <v>38678</v>
      </c>
      <c r="C199" s="7">
        <f t="shared" si="9"/>
        <v>2005</v>
      </c>
      <c r="D199" s="7" t="s">
        <v>128</v>
      </c>
      <c r="E199" s="7" t="s">
        <v>22</v>
      </c>
      <c r="F199" s="7">
        <v>39</v>
      </c>
      <c r="G199" s="7">
        <v>213</v>
      </c>
      <c r="H199" s="7">
        <v>1</v>
      </c>
      <c r="I199" s="7">
        <v>1</v>
      </c>
      <c r="J199" s="9">
        <v>36982</v>
      </c>
      <c r="K199" s="10">
        <f t="shared" si="8"/>
        <v>2001</v>
      </c>
      <c r="L199" s="7">
        <v>1</v>
      </c>
      <c r="M199" s="7">
        <v>2</v>
      </c>
      <c r="N199" s="7" t="s">
        <v>463</v>
      </c>
      <c r="O199" s="7">
        <v>1</v>
      </c>
      <c r="P199" s="7">
        <v>1</v>
      </c>
      <c r="Q199" s="7">
        <f>_xlfn.XLOOKUP(D199,'[1]STATE CONSTITUTIONS CODED'!$A$3:$A$52,'[1]STATE CONSTITUTIONS CODED'!$J$3:$J$52)</f>
        <v>2</v>
      </c>
    </row>
    <row r="200" spans="1:17" ht="409.6">
      <c r="A200" s="7" t="s">
        <v>464</v>
      </c>
      <c r="B200" s="9">
        <v>27012</v>
      </c>
      <c r="C200" s="7">
        <f t="shared" si="9"/>
        <v>1973</v>
      </c>
      <c r="D200" s="7" t="s">
        <v>183</v>
      </c>
      <c r="E200" s="7" t="s">
        <v>52</v>
      </c>
      <c r="F200" s="7">
        <v>20</v>
      </c>
      <c r="G200" s="7">
        <v>230</v>
      </c>
      <c r="H200" s="7">
        <v>1</v>
      </c>
      <c r="I200" s="7">
        <v>3</v>
      </c>
      <c r="J200" s="9">
        <v>26221</v>
      </c>
      <c r="K200" s="10">
        <f t="shared" si="8"/>
        <v>1971</v>
      </c>
      <c r="L200" s="7">
        <v>2</v>
      </c>
      <c r="M200" s="7">
        <v>1</v>
      </c>
      <c r="N200" s="7" t="s">
        <v>465</v>
      </c>
      <c r="O200" s="7">
        <v>2</v>
      </c>
      <c r="P200" s="7">
        <v>0</v>
      </c>
      <c r="Q200" s="7">
        <f>_xlfn.XLOOKUP(D200,'[1]STATE CONSTITUTIONS CODED'!$A$3:$A$52,'[1]STATE CONSTITUTIONS CODED'!$J$3:$J$52)</f>
        <v>4</v>
      </c>
    </row>
    <row r="201" spans="1:17" ht="409.6">
      <c r="A201" s="12" t="s">
        <v>466</v>
      </c>
      <c r="B201" s="9">
        <v>43006</v>
      </c>
      <c r="C201" s="7">
        <f t="shared" si="9"/>
        <v>2017</v>
      </c>
      <c r="D201" s="7" t="s">
        <v>189</v>
      </c>
      <c r="E201" s="7" t="s">
        <v>18</v>
      </c>
      <c r="F201" s="8">
        <v>34</v>
      </c>
      <c r="G201" s="7">
        <v>215</v>
      </c>
      <c r="H201" s="7">
        <v>1</v>
      </c>
      <c r="I201" s="7">
        <v>1</v>
      </c>
      <c r="J201" s="9">
        <v>41826</v>
      </c>
      <c r="K201" s="10">
        <f t="shared" si="8"/>
        <v>2014</v>
      </c>
      <c r="L201" s="7">
        <v>1</v>
      </c>
      <c r="M201" s="7">
        <v>2</v>
      </c>
      <c r="N201" s="7" t="s">
        <v>467</v>
      </c>
      <c r="O201" s="7">
        <v>1</v>
      </c>
      <c r="P201" s="7">
        <v>1</v>
      </c>
      <c r="Q201" s="7">
        <f>_xlfn.XLOOKUP(D201,'[1]STATE CONSTITUTIONS CODED'!$A$3:$A$52,'[1]STATE CONSTITUTIONS CODED'!$J$3:$J$52)</f>
        <v>2</v>
      </c>
    </row>
    <row r="202" spans="1:17" ht="140.4">
      <c r="A202" s="12" t="s">
        <v>468</v>
      </c>
      <c r="B202" s="9">
        <v>42418</v>
      </c>
      <c r="C202" s="7">
        <f t="shared" si="9"/>
        <v>2016</v>
      </c>
      <c r="D202" s="7" t="s">
        <v>68</v>
      </c>
      <c r="E202" s="7" t="s">
        <v>52</v>
      </c>
      <c r="F202" s="7">
        <v>30</v>
      </c>
      <c r="G202" s="7">
        <v>216</v>
      </c>
      <c r="H202" s="7">
        <v>1</v>
      </c>
      <c r="I202" s="7">
        <v>2</v>
      </c>
      <c r="J202" s="9">
        <v>37797</v>
      </c>
      <c r="K202" s="10">
        <f t="shared" si="8"/>
        <v>2003</v>
      </c>
      <c r="L202" s="7">
        <v>1</v>
      </c>
      <c r="M202" s="7">
        <v>3</v>
      </c>
      <c r="N202" s="7" t="s">
        <v>469</v>
      </c>
      <c r="O202" s="7">
        <v>1</v>
      </c>
      <c r="P202" s="7">
        <v>1</v>
      </c>
      <c r="Q202" s="7">
        <f>_xlfn.XLOOKUP(D202,'[1]STATE CONSTITUTIONS CODED'!$A$3:$A$52,'[1]STATE CONSTITUTIONS CODED'!$J$3:$J$52)</f>
        <v>2</v>
      </c>
    </row>
    <row r="203" spans="1:17" ht="202.8">
      <c r="A203" s="8" t="s">
        <v>470</v>
      </c>
      <c r="B203" s="9">
        <v>36837</v>
      </c>
      <c r="C203" s="7">
        <f t="shared" si="9"/>
        <v>2000</v>
      </c>
      <c r="D203" s="7" t="s">
        <v>158</v>
      </c>
      <c r="E203" s="7" t="s">
        <v>48</v>
      </c>
      <c r="F203" s="7">
        <v>33</v>
      </c>
      <c r="G203" s="7">
        <v>240</v>
      </c>
      <c r="H203" s="7">
        <v>1</v>
      </c>
      <c r="I203" s="7">
        <v>1</v>
      </c>
      <c r="J203" s="9">
        <v>34517</v>
      </c>
      <c r="K203" s="10">
        <f t="shared" si="8"/>
        <v>1994</v>
      </c>
      <c r="L203" s="7">
        <v>2</v>
      </c>
      <c r="M203" s="7">
        <v>2</v>
      </c>
      <c r="N203" s="7" t="s">
        <v>471</v>
      </c>
      <c r="O203" s="7">
        <v>2</v>
      </c>
      <c r="P203" s="7">
        <v>0</v>
      </c>
      <c r="Q203" s="7">
        <f>_xlfn.XLOOKUP(D203,'[1]STATE CONSTITUTIONS CODED'!$A$3:$A$52,'[1]STATE CONSTITUTIONS CODED'!$J$3:$J$52)</f>
        <v>2</v>
      </c>
    </row>
    <row r="204" spans="1:17" ht="390">
      <c r="A204" s="12" t="s">
        <v>472</v>
      </c>
      <c r="B204" s="9">
        <v>41761</v>
      </c>
      <c r="C204" s="7">
        <f t="shared" si="9"/>
        <v>2014</v>
      </c>
      <c r="D204" s="7" t="s">
        <v>17</v>
      </c>
      <c r="E204" s="7" t="s">
        <v>18</v>
      </c>
      <c r="F204" s="7">
        <v>35</v>
      </c>
      <c r="G204" s="7">
        <v>218</v>
      </c>
      <c r="H204" s="7">
        <v>1</v>
      </c>
      <c r="I204" s="7">
        <v>3</v>
      </c>
      <c r="J204" s="9">
        <v>40641</v>
      </c>
      <c r="K204" s="10">
        <f t="shared" si="8"/>
        <v>2011</v>
      </c>
      <c r="L204" s="7">
        <v>2</v>
      </c>
      <c r="M204" s="7">
        <v>1</v>
      </c>
      <c r="N204" s="7" t="s">
        <v>473</v>
      </c>
      <c r="O204" s="7">
        <v>2</v>
      </c>
      <c r="P204" s="7">
        <v>0</v>
      </c>
      <c r="Q204" s="7">
        <f>_xlfn.XLOOKUP(D204,'[1]STATE CONSTITUTIONS CODED'!$A$3:$A$52,'[1]STATE CONSTITUTIONS CODED'!$J$3:$J$52)</f>
        <v>3</v>
      </c>
    </row>
    <row r="205" spans="1:17" ht="409.6">
      <c r="A205" s="12" t="s">
        <v>474</v>
      </c>
      <c r="B205" s="9">
        <v>44719</v>
      </c>
      <c r="C205" s="7">
        <f t="shared" si="9"/>
        <v>2022</v>
      </c>
      <c r="D205" s="7" t="s">
        <v>288</v>
      </c>
      <c r="E205" s="7" t="s">
        <v>48</v>
      </c>
      <c r="F205" s="7">
        <v>10</v>
      </c>
      <c r="G205" s="7">
        <v>220</v>
      </c>
      <c r="H205" s="7">
        <v>1</v>
      </c>
      <c r="I205" s="7">
        <v>2</v>
      </c>
      <c r="J205" s="9">
        <v>43229</v>
      </c>
      <c r="K205" s="10">
        <f t="shared" si="8"/>
        <v>2018</v>
      </c>
      <c r="L205" s="7">
        <v>2</v>
      </c>
      <c r="M205" s="7">
        <v>1</v>
      </c>
      <c r="N205" s="7" t="s">
        <v>475</v>
      </c>
      <c r="O205" s="7">
        <v>2</v>
      </c>
      <c r="P205" s="7">
        <v>0</v>
      </c>
      <c r="Q205" s="7">
        <f>_xlfn.XLOOKUP(D205,'[1]STATE CONSTITUTIONS CODED'!$A$3:$A$52,'[1]STATE CONSTITUTIONS CODED'!$J$3:$J$52)</f>
        <v>2</v>
      </c>
    </row>
    <row r="206" spans="1:17" ht="409.6">
      <c r="A206" s="12" t="s">
        <v>476</v>
      </c>
      <c r="B206" s="9">
        <v>43143</v>
      </c>
      <c r="C206" s="7">
        <f t="shared" si="9"/>
        <v>2018</v>
      </c>
      <c r="D206" s="7" t="s">
        <v>325</v>
      </c>
      <c r="E206" s="7" t="s">
        <v>48</v>
      </c>
      <c r="F206" s="7">
        <v>27</v>
      </c>
      <c r="G206" s="7">
        <v>221</v>
      </c>
      <c r="H206" s="7">
        <v>1</v>
      </c>
      <c r="I206" s="7">
        <v>1</v>
      </c>
      <c r="J206" s="9">
        <v>36434</v>
      </c>
      <c r="K206" s="10">
        <f>YEAR(J206)</f>
        <v>1999</v>
      </c>
      <c r="L206" s="7">
        <v>2</v>
      </c>
      <c r="M206" s="7">
        <v>1</v>
      </c>
      <c r="N206" s="7" t="s">
        <v>477</v>
      </c>
      <c r="O206" s="7">
        <v>2</v>
      </c>
      <c r="P206" s="7">
        <v>0</v>
      </c>
      <c r="Q206" s="7">
        <f>_xlfn.XLOOKUP(D206,'[1]STATE CONSTITUTIONS CODED'!$A$3:$A$52,'[1]STATE CONSTITUTIONS CODED'!$J$3:$J$52)</f>
        <v>1</v>
      </c>
    </row>
    <row r="207" spans="1:17">
      <c r="A207" s="20" t="s">
        <v>478</v>
      </c>
      <c r="B207" s="11">
        <v>45587</v>
      </c>
      <c r="C207" s="7">
        <f t="shared" si="9"/>
        <v>2024</v>
      </c>
      <c r="D207" s="20" t="s">
        <v>110</v>
      </c>
      <c r="E207" s="20" t="s">
        <v>48</v>
      </c>
      <c r="F207" s="20">
        <v>5</v>
      </c>
      <c r="G207" s="20" t="s">
        <v>479</v>
      </c>
      <c r="H207" s="20">
        <v>1</v>
      </c>
      <c r="I207" s="20">
        <v>2</v>
      </c>
      <c r="J207" s="21">
        <v>45558</v>
      </c>
      <c r="K207" s="20">
        <f>YEAR(J207)</f>
        <v>2024</v>
      </c>
      <c r="L207" s="20">
        <v>2</v>
      </c>
      <c r="M207" s="20">
        <v>1</v>
      </c>
      <c r="N207" s="20" t="s">
        <v>494</v>
      </c>
      <c r="O207" s="20">
        <v>2</v>
      </c>
      <c r="P207" s="20">
        <v>0</v>
      </c>
      <c r="Q207" s="7">
        <f>_xlfn.XLOOKUP(D207,'[1]STATE CONSTITUTIONS CODED'!$A$3:$A$52,'[1]STATE CONSTITUTIONS CODED'!$J$3:$J$52)</f>
        <v>3</v>
      </c>
    </row>
    <row r="208" spans="1:17">
      <c r="A208" s="20" t="s">
        <v>480</v>
      </c>
      <c r="B208" s="21">
        <v>45565</v>
      </c>
      <c r="C208" s="20">
        <f t="shared" si="9"/>
        <v>2024</v>
      </c>
      <c r="D208" s="20" t="s">
        <v>143</v>
      </c>
      <c r="E208" s="20" t="s">
        <v>18</v>
      </c>
      <c r="F208" s="20">
        <v>25</v>
      </c>
      <c r="G208" s="20" t="s">
        <v>481</v>
      </c>
      <c r="H208" s="20">
        <v>1</v>
      </c>
      <c r="I208" s="20">
        <v>2</v>
      </c>
      <c r="J208" s="21">
        <v>44635</v>
      </c>
      <c r="K208" s="20">
        <f>YEAR(J208)</f>
        <v>2022</v>
      </c>
      <c r="L208" s="20">
        <v>2</v>
      </c>
      <c r="M208" s="20">
        <v>1</v>
      </c>
      <c r="N208" s="20" t="s">
        <v>495</v>
      </c>
      <c r="O208" s="20">
        <v>2</v>
      </c>
      <c r="P208" s="20">
        <v>0</v>
      </c>
      <c r="Q208" s="7">
        <f>_xlfn.XLOOKUP(D208,'[1]STATE CONSTITUTIONS CODED'!$A$3:$A$52,'[1]STATE CONSTITUTIONS CODED'!$J$3:$J$52)</f>
        <v>4</v>
      </c>
    </row>
    <row r="209" spans="1:17">
      <c r="A209" s="20" t="s">
        <v>482</v>
      </c>
      <c r="B209" s="21">
        <v>45017</v>
      </c>
      <c r="C209" s="20">
        <f t="shared" si="9"/>
        <v>2023</v>
      </c>
      <c r="D209" s="20" t="s">
        <v>55</v>
      </c>
      <c r="E209" s="20" t="s">
        <v>18</v>
      </c>
      <c r="F209" s="20">
        <v>28</v>
      </c>
      <c r="G209" s="20" t="s">
        <v>483</v>
      </c>
      <c r="H209" s="20">
        <v>1</v>
      </c>
      <c r="I209" s="20">
        <v>3</v>
      </c>
      <c r="J209" s="21">
        <v>41671</v>
      </c>
      <c r="K209" s="20">
        <v>2014</v>
      </c>
      <c r="L209" s="20" t="s">
        <v>487</v>
      </c>
      <c r="M209" s="20" t="s">
        <v>487</v>
      </c>
      <c r="N209" s="20" t="s">
        <v>484</v>
      </c>
      <c r="O209" s="20" t="s">
        <v>487</v>
      </c>
      <c r="P209" s="20" t="s">
        <v>487</v>
      </c>
      <c r="Q209" s="7">
        <f>_xlfn.XLOOKUP(D209,'[1]STATE CONSTITUTIONS CODED'!$A$3:$A$52,'[1]STATE CONSTITUTIONS CODED'!$J$3:$J$52)</f>
        <v>1</v>
      </c>
    </row>
    <row r="210" spans="1:17">
      <c r="A210" s="20" t="s">
        <v>485</v>
      </c>
      <c r="B210" s="21">
        <v>45413</v>
      </c>
      <c r="C210" s="20">
        <f t="shared" si="9"/>
        <v>2024</v>
      </c>
      <c r="D210" s="20" t="s">
        <v>55</v>
      </c>
      <c r="E210" s="20" t="s">
        <v>18</v>
      </c>
      <c r="F210" s="20">
        <v>28</v>
      </c>
      <c r="G210" s="20" t="s">
        <v>486</v>
      </c>
      <c r="H210" s="20">
        <v>1</v>
      </c>
      <c r="I210" s="20">
        <v>3</v>
      </c>
      <c r="J210" s="21">
        <v>44277</v>
      </c>
      <c r="K210" s="20">
        <v>2021</v>
      </c>
      <c r="L210" s="22" t="s">
        <v>487</v>
      </c>
      <c r="M210" s="20" t="s">
        <v>487</v>
      </c>
      <c r="N210" t="s">
        <v>498</v>
      </c>
      <c r="O210" s="20" t="s">
        <v>487</v>
      </c>
      <c r="P210" s="20" t="s">
        <v>487</v>
      </c>
      <c r="Q210" s="7">
        <f>_xlfn.XLOOKUP(D210,'[1]STATE CONSTITUTIONS CODED'!$A$3:$A$52,'[1]STATE CONSTITUTIONS CODED'!$J$3:$J$52)</f>
        <v>1</v>
      </c>
    </row>
    <row r="211" spans="1:17">
      <c r="A211" s="20" t="s">
        <v>488</v>
      </c>
      <c r="B211" s="21">
        <v>45005</v>
      </c>
      <c r="C211" s="20">
        <f t="shared" si="9"/>
        <v>2023</v>
      </c>
      <c r="D211" s="20" t="s">
        <v>230</v>
      </c>
      <c r="E211" s="20" t="s">
        <v>48</v>
      </c>
      <c r="F211" s="20">
        <v>42</v>
      </c>
      <c r="G211" s="20" t="s">
        <v>489</v>
      </c>
      <c r="H211" s="20">
        <v>1</v>
      </c>
      <c r="I211" s="20">
        <v>2</v>
      </c>
      <c r="J211" s="20" t="s">
        <v>490</v>
      </c>
      <c r="K211" s="20">
        <v>2021</v>
      </c>
      <c r="L211" s="22">
        <v>2</v>
      </c>
      <c r="M211" s="20">
        <v>1</v>
      </c>
      <c r="N211" s="20" t="s">
        <v>496</v>
      </c>
      <c r="O211" s="20">
        <v>2</v>
      </c>
      <c r="P211" s="20">
        <v>0</v>
      </c>
      <c r="Q211" s="7">
        <f>_xlfn.XLOOKUP(D211,'[1]STATE CONSTITUTIONS CODED'!$A$3:$A$52,'[1]STATE CONSTITUTIONS CODED'!$J$3:$J$52)</f>
        <v>4</v>
      </c>
    </row>
    <row r="212" spans="1:17">
      <c r="A212" s="20" t="s">
        <v>491</v>
      </c>
      <c r="B212" s="21">
        <v>45444</v>
      </c>
      <c r="C212" s="20">
        <f t="shared" si="9"/>
        <v>2024</v>
      </c>
      <c r="D212" s="20" t="s">
        <v>119</v>
      </c>
      <c r="E212" s="20" t="s">
        <v>48</v>
      </c>
      <c r="F212" s="20">
        <v>45</v>
      </c>
      <c r="G212" s="20" t="s">
        <v>492</v>
      </c>
      <c r="H212" s="20">
        <v>1</v>
      </c>
      <c r="I212" s="20">
        <v>2</v>
      </c>
      <c r="J212" s="21">
        <v>44791</v>
      </c>
      <c r="K212" s="20">
        <v>2022</v>
      </c>
      <c r="L212" s="22" t="s">
        <v>487</v>
      </c>
      <c r="M212" s="20" t="s">
        <v>487</v>
      </c>
      <c r="N212" s="20" t="s">
        <v>497</v>
      </c>
      <c r="O212" s="20" t="s">
        <v>487</v>
      </c>
      <c r="P212" s="20" t="s">
        <v>487</v>
      </c>
      <c r="Q212" s="7">
        <f>_xlfn.XLOOKUP(D212,'[1]STATE CONSTITUTIONS CODED'!$A$3:$A$52,'[1]STATE CONSTITUTIONS CODED'!$J$3:$J$52)</f>
        <v>3</v>
      </c>
    </row>
  </sheetData>
  <hyperlinks>
    <hyperlink ref="A56" r:id="rId1" display="http://schoolfunding.info/wp-content/uploads/2017/01/Coalition__v_Iowa_StateDistrictCou.pdf" xr:uid="{FF3531D7-CB4B-1745-98FC-8BF9B3107CAC}"/>
    <hyperlink ref="A30" r:id="rId2" location="from_embed" display="https://www.scribd.com/document/354711518/Funding-Lawsuit-Ruling - from_embed" xr:uid="{1E182AF9-6DE9-CC42-903D-A4F59627055C}"/>
    <hyperlink ref="A135" r:id="rId3" display="http://schoolfunding.info/wp-content/uploads/2017/01/LAFedofTeachersvLA.pdf" xr:uid="{FFB193AE-DE2F-414E-BF6B-B67B31B54777}"/>
    <hyperlink ref="A154" r:id="rId4" display="https://drive.google.com/file/d/1VjHO5t5MQc00a7gdhrzin2eljpAP1ChO/view?usp=sharing" xr:uid="{B0C91CE2-05F5-EF4A-9823-42E1CBC83601}"/>
    <hyperlink ref="A179" r:id="rId5" display="http://schoolfunding.info/wp-content/uploads/2017/01/2012-Jul-12-RighttoReadComplaint.pdf" xr:uid="{3BD0457B-7FAB-4042-B116-62853039252B}"/>
    <hyperlink ref="A15" r:id="rId6" display="http://schoolfunding.info/wp-content/uploads/2017/04/Minnesota-deseg-adequacy-case.pdf" xr:uid="{4CDAED73-B83C-F143-859D-F93453CE5582}"/>
    <hyperlink ref="A31" r:id="rId7" display="http://www.scribd.com/doc/91982681/Breitenfeld-Judgment-5-1-12" xr:uid="{DD79CB1C-BB15-DE4F-B6A0-6D64C47196EA}"/>
    <hyperlink ref="A120" r:id="rId8" display="http://schoolfunding.info/wp-content/uploads/2017/01/Joki-v.-StateofID.pdf" xr:uid="{299181ED-60A8-8644-BB9B-6175CA485439}"/>
    <hyperlink ref="A118" r:id="rId9" display="http://schoolfunding.info/wp-content/uploads/2017/01/Lynch-v-State.pdf" xr:uid="{08BE5C5B-AE07-7C4C-A440-8E37135F9D11}"/>
    <hyperlink ref="A153" r:id="rId10" display="http://schoolfunding.info/wp-content/uploads/2017/01/MorathTexas-Decision.pdf" xr:uid="{124ACF38-7F47-9040-9AC0-AE471B588112}"/>
    <hyperlink ref="A102" r:id="rId11" display="http://schoolfunding.info/wp-content/uploads/2017/01/IndianaComplaint.pdf" xr:uid="{6A7DBA8F-8D69-AC47-8BDD-311E532EADB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Lorraine Victoria Cioffi</dc:creator>
  <cp:lastModifiedBy>Eric A. Hanushek</cp:lastModifiedBy>
  <dcterms:created xsi:type="dcterms:W3CDTF">2025-04-20T22:57:05Z</dcterms:created>
  <dcterms:modified xsi:type="dcterms:W3CDTF">2025-09-28T18:37:45Z</dcterms:modified>
</cp:coreProperties>
</file>